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guridad Publica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G11" i="1"/>
  <c r="F11" i="1"/>
  <c r="E11" i="1"/>
  <c r="D11" i="1"/>
  <c r="C11" i="1"/>
  <c r="G17" i="1" l="1"/>
  <c r="F17" i="1"/>
  <c r="E17" i="1"/>
  <c r="D17" i="1"/>
  <c r="C17" i="1"/>
  <c r="C18" i="1" l="1"/>
  <c r="D18" i="1"/>
  <c r="E18" i="1"/>
  <c r="F18" i="1"/>
  <c r="G18" i="1"/>
</calcChain>
</file>

<file path=xl/sharedStrings.xml><?xml version="1.0" encoding="utf-8"?>
<sst xmlns="http://schemas.openxmlformats.org/spreadsheetml/2006/main" count="15" uniqueCount="15">
  <si>
    <t xml:space="preserve">Incendios </t>
  </si>
  <si>
    <t>Años</t>
  </si>
  <si>
    <t>Vehiculares</t>
  </si>
  <si>
    <t>Comercios</t>
  </si>
  <si>
    <t>Establecimientos Públicos</t>
  </si>
  <si>
    <t>Otros*</t>
  </si>
  <si>
    <t>Totales</t>
  </si>
  <si>
    <t>* Otros incluye rescates u otras intervenciones que son convocados los bomberos</t>
  </si>
  <si>
    <t>Viviendas</t>
  </si>
  <si>
    <t>Campos, baldíos y otros</t>
  </si>
  <si>
    <t>Transformadores</t>
  </si>
  <si>
    <t>Depósitos</t>
  </si>
  <si>
    <t>Industris</t>
  </si>
  <si>
    <t>Entre Ríos. Intervenciones de Incendios Bomberos Zapadores. Período 2019-2023.</t>
  </si>
  <si>
    <t>Fuente: DGEyC  elaborado sobre la base de datos de Operaciones y Seguridad Bomberos Zapadores.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</si>
</sst>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"/>
  </numFmts>
  <fonts count="6"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sz val="12"/>
      <color theme="1"/>
      <name val="AvenirNext LT Pro C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venirNext LT Pro C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/>
    <xf numFmtId="1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3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Entre Ríos. Intervenciones de Incendios  </a:t>
            </a:r>
          </a:p>
          <a:p>
            <a:pPr>
              <a:defRPr sz="1200" b="1"/>
            </a:pPr>
            <a:r>
              <a:rPr lang="en-US" sz="1200" b="1"/>
              <a:t>Bomberos Zapadores. Años 2019-2023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Hoja1!$B$9</c:f>
              <c:strCache>
                <c:ptCount val="1"/>
                <c:pt idx="0">
                  <c:v>Campos, baldíos y otros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Hoja1!$C$7:$G$8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Años</c:v>
                  </c:pt>
                </c:lvl>
              </c:multiLvlStrCache>
            </c:multiLvlStrRef>
          </c:cat>
          <c:val>
            <c:numRef>
              <c:f>Hoja1!$C$9:$G$9</c:f>
              <c:numCache>
                <c:formatCode>#,##0</c:formatCode>
                <c:ptCount val="5"/>
                <c:pt idx="0">
                  <c:v>662</c:v>
                </c:pt>
                <c:pt idx="1">
                  <c:v>627</c:v>
                </c:pt>
                <c:pt idx="2">
                  <c:v>815</c:v>
                </c:pt>
                <c:pt idx="3">
                  <c:v>840</c:v>
                </c:pt>
                <c:pt idx="4">
                  <c:v>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16-4B35-A351-3AAA929F723E}"/>
            </c:ext>
          </c:extLst>
        </c:ser>
        <c:ser>
          <c:idx val="1"/>
          <c:order val="1"/>
          <c:tx>
            <c:strRef>
              <c:f>Hoja1!$B$10</c:f>
              <c:strCache>
                <c:ptCount val="1"/>
                <c:pt idx="0">
                  <c:v>Viviendas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Hoja1!$C$7:$G$8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Años</c:v>
                  </c:pt>
                </c:lvl>
              </c:multiLvlStrCache>
            </c:multiLvlStrRef>
          </c:cat>
          <c:val>
            <c:numRef>
              <c:f>Hoja1!$C$10:$G$10</c:f>
              <c:numCache>
                <c:formatCode>0</c:formatCode>
                <c:ptCount val="5"/>
                <c:pt idx="0" formatCode="###,###">
                  <c:v>190</c:v>
                </c:pt>
                <c:pt idx="1">
                  <c:v>190</c:v>
                </c:pt>
                <c:pt idx="2">
                  <c:v>205</c:v>
                </c:pt>
                <c:pt idx="3" formatCode="###,###">
                  <c:v>196</c:v>
                </c:pt>
                <c:pt idx="4" formatCode="###,###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16-4B35-A351-3AAA929F723E}"/>
            </c:ext>
          </c:extLst>
        </c:ser>
        <c:ser>
          <c:idx val="2"/>
          <c:order val="2"/>
          <c:tx>
            <c:strRef>
              <c:f>Hoja1!$B$11</c:f>
              <c:strCache>
                <c:ptCount val="1"/>
                <c:pt idx="0">
                  <c:v>Vehiculares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Hoja1!$C$7:$G$8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Años</c:v>
                  </c:pt>
                </c:lvl>
              </c:multiLvlStrCache>
            </c:multiLvlStrRef>
          </c:cat>
          <c:val>
            <c:numRef>
              <c:f>Hoja1!$C$11:$G$11</c:f>
              <c:numCache>
                <c:formatCode>0</c:formatCode>
                <c:ptCount val="5"/>
                <c:pt idx="0" formatCode="###,###">
                  <c:v>131</c:v>
                </c:pt>
                <c:pt idx="1">
                  <c:v>151</c:v>
                </c:pt>
                <c:pt idx="2">
                  <c:v>141</c:v>
                </c:pt>
                <c:pt idx="3" formatCode="###,###">
                  <c:v>139</c:v>
                </c:pt>
                <c:pt idx="4" formatCode="###,###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16-4B35-A351-3AAA929F723E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Otros*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Hoja1!$C$17:$G$17</c:f>
              <c:numCache>
                <c:formatCode>0</c:formatCode>
                <c:ptCount val="5"/>
                <c:pt idx="0" formatCode="General">
                  <c:v>285</c:v>
                </c:pt>
                <c:pt idx="1">
                  <c:v>178</c:v>
                </c:pt>
                <c:pt idx="2">
                  <c:v>325</c:v>
                </c:pt>
                <c:pt idx="3" formatCode="General">
                  <c:v>344</c:v>
                </c:pt>
                <c:pt idx="4" formatCode="General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816-4B35-A351-3AAA929F7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876200"/>
        <c:axId val="320409896"/>
      </c:barChart>
      <c:catAx>
        <c:axId val="26087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0409896"/>
        <c:crosses val="autoZero"/>
        <c:auto val="1"/>
        <c:lblAlgn val="ctr"/>
        <c:lblOffset val="100"/>
        <c:noMultiLvlLbl val="0"/>
      </c:catAx>
      <c:valAx>
        <c:axId val="32040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087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6</xdr:row>
      <xdr:rowOff>4762</xdr:rowOff>
    </xdr:from>
    <xdr:to>
      <xdr:col>13</xdr:col>
      <xdr:colOff>400050</xdr:colOff>
      <xdr:row>20</xdr:row>
      <xdr:rowOff>4762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304805</xdr:colOff>
      <xdr:row>0</xdr:row>
      <xdr:rowOff>28575</xdr:rowOff>
    </xdr:from>
    <xdr:to>
      <xdr:col>3</xdr:col>
      <xdr:colOff>266701</xdr:colOff>
      <xdr:row>3</xdr:row>
      <xdr:rowOff>171450</xdr:rowOff>
    </xdr:to>
    <xdr:pic>
      <xdr:nvPicPr>
        <xdr:cNvPr id="4" name="Imagen 3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5" y="28575"/>
          <a:ext cx="2133596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showGridLines="0" tabSelected="1" workbookViewId="0">
      <selection activeCell="F3" sqref="F3"/>
    </sheetView>
  </sheetViews>
  <sheetFormatPr baseColWidth="10" defaultRowHeight="15"/>
  <cols>
    <col min="1" max="1" width="5.5703125" customWidth="1"/>
    <col min="2" max="2" width="15.5703125" customWidth="1"/>
  </cols>
  <sheetData>
    <row r="4" spans="1:11">
      <c r="K4" s="10"/>
    </row>
    <row r="5" spans="1:11">
      <c r="K5" s="10"/>
    </row>
    <row r="6" spans="1:11" ht="61.5" customHeight="1">
      <c r="B6" s="12" t="s">
        <v>13</v>
      </c>
      <c r="C6" s="12"/>
      <c r="D6" s="12"/>
      <c r="E6" s="12"/>
      <c r="F6" s="12"/>
      <c r="G6" s="12"/>
    </row>
    <row r="7" spans="1:11">
      <c r="B7" s="18" t="s">
        <v>0</v>
      </c>
      <c r="C7" s="19" t="s">
        <v>1</v>
      </c>
      <c r="D7" s="19"/>
      <c r="E7" s="19"/>
      <c r="F7" s="19"/>
      <c r="G7" s="19"/>
    </row>
    <row r="8" spans="1:11">
      <c r="A8" s="1"/>
      <c r="B8" s="20"/>
      <c r="C8" s="21">
        <v>2019</v>
      </c>
      <c r="D8" s="22">
        <v>2020</v>
      </c>
      <c r="E8" s="22">
        <v>2021</v>
      </c>
      <c r="F8" s="21">
        <v>2022</v>
      </c>
      <c r="G8" s="23">
        <v>2023</v>
      </c>
    </row>
    <row r="9" spans="1:11" ht="25.5">
      <c r="A9" s="1"/>
      <c r="B9" s="3" t="s">
        <v>9</v>
      </c>
      <c r="C9" s="15">
        <v>662</v>
      </c>
      <c r="D9" s="15">
        <v>627</v>
      </c>
      <c r="E9" s="15">
        <v>815</v>
      </c>
      <c r="F9" s="15">
        <v>840</v>
      </c>
      <c r="G9" s="15">
        <v>599</v>
      </c>
    </row>
    <row r="10" spans="1:11">
      <c r="A10" s="1"/>
      <c r="B10" s="3" t="s">
        <v>8</v>
      </c>
      <c r="C10" s="16">
        <f>91+94+5</f>
        <v>190</v>
      </c>
      <c r="D10" s="6">
        <f>103+84+3</f>
        <v>190</v>
      </c>
      <c r="E10" s="6">
        <f>96+103+6</f>
        <v>205</v>
      </c>
      <c r="F10" s="16">
        <f>95+93+8</f>
        <v>196</v>
      </c>
      <c r="G10" s="16">
        <f>121+118+11</f>
        <v>250</v>
      </c>
    </row>
    <row r="11" spans="1:11">
      <c r="A11" s="1"/>
      <c r="B11" s="3" t="s">
        <v>2</v>
      </c>
      <c r="C11" s="16">
        <f>79+44+8</f>
        <v>131</v>
      </c>
      <c r="D11" s="6">
        <f>78+68+5</f>
        <v>151</v>
      </c>
      <c r="E11" s="6">
        <f>92+46+3</f>
        <v>141</v>
      </c>
      <c r="F11" s="16">
        <f>86+49+4</f>
        <v>139</v>
      </c>
      <c r="G11" s="16">
        <f>84+28+5</f>
        <v>117</v>
      </c>
    </row>
    <row r="12" spans="1:11">
      <c r="A12" s="1"/>
      <c r="B12" s="8" t="s">
        <v>3</v>
      </c>
      <c r="C12" s="14">
        <v>12</v>
      </c>
      <c r="D12" s="6">
        <v>15</v>
      </c>
      <c r="E12" s="6">
        <v>23</v>
      </c>
      <c r="F12" s="14">
        <v>8</v>
      </c>
      <c r="G12" s="14">
        <v>20</v>
      </c>
    </row>
    <row r="13" spans="1:11" ht="25.5">
      <c r="A13" s="1"/>
      <c r="B13" s="3" t="s">
        <v>4</v>
      </c>
      <c r="C13" s="17">
        <v>4</v>
      </c>
      <c r="D13" s="6">
        <v>2</v>
      </c>
      <c r="E13" s="6">
        <v>4</v>
      </c>
      <c r="F13" s="17">
        <v>4</v>
      </c>
      <c r="G13" s="17">
        <v>7</v>
      </c>
    </row>
    <row r="14" spans="1:11">
      <c r="A14" s="2"/>
      <c r="B14" s="3" t="s">
        <v>10</v>
      </c>
      <c r="C14" s="16">
        <v>3</v>
      </c>
      <c r="D14" s="6">
        <v>8</v>
      </c>
      <c r="E14" s="6">
        <v>21</v>
      </c>
      <c r="F14" s="16">
        <v>8</v>
      </c>
      <c r="G14" s="16">
        <v>6</v>
      </c>
    </row>
    <row r="15" spans="1:11">
      <c r="A15" s="1"/>
      <c r="B15" s="3" t="s">
        <v>11</v>
      </c>
      <c r="C15" s="17">
        <v>3</v>
      </c>
      <c r="D15" s="6">
        <v>13</v>
      </c>
      <c r="E15" s="6">
        <v>11</v>
      </c>
      <c r="F15" s="17">
        <v>7</v>
      </c>
      <c r="G15" s="17">
        <v>15</v>
      </c>
    </row>
    <row r="16" spans="1:11">
      <c r="A16" s="1"/>
      <c r="B16" s="3" t="s">
        <v>12</v>
      </c>
      <c r="C16" s="17">
        <v>0</v>
      </c>
      <c r="D16" s="6">
        <v>0</v>
      </c>
      <c r="E16" s="6">
        <v>1</v>
      </c>
      <c r="F16" s="17">
        <v>1</v>
      </c>
      <c r="G16" s="17">
        <v>2</v>
      </c>
    </row>
    <row r="17" spans="1:7">
      <c r="A17" s="1"/>
      <c r="B17" s="3" t="s">
        <v>5</v>
      </c>
      <c r="C17" s="9">
        <f>241+44</f>
        <v>285</v>
      </c>
      <c r="D17" s="5">
        <f>145+33</f>
        <v>178</v>
      </c>
      <c r="E17" s="6">
        <f>313+12</f>
        <v>325</v>
      </c>
      <c r="F17" s="9">
        <f>317+27</f>
        <v>344</v>
      </c>
      <c r="G17" s="9">
        <f>266+24</f>
        <v>290</v>
      </c>
    </row>
    <row r="18" spans="1:7">
      <c r="A18" s="1"/>
      <c r="B18" s="11" t="s">
        <v>6</v>
      </c>
      <c r="C18" s="24">
        <f>SUM(C9:C17)</f>
        <v>1290</v>
      </c>
      <c r="D18" s="24">
        <f>SUM(D9:D17)</f>
        <v>1184</v>
      </c>
      <c r="E18" s="24">
        <f>SUM(E9:E17)</f>
        <v>1546</v>
      </c>
      <c r="F18" s="24">
        <f>SUM(F9:F17)</f>
        <v>1547</v>
      </c>
      <c r="G18" s="24">
        <f>SUM(G9:G17)</f>
        <v>1306</v>
      </c>
    </row>
    <row r="19" spans="1:7">
      <c r="A19" s="1"/>
      <c r="B19" s="3"/>
      <c r="C19" s="4"/>
      <c r="D19" s="5"/>
      <c r="E19" s="6"/>
      <c r="F19" s="1"/>
      <c r="G19" s="7"/>
    </row>
    <row r="20" spans="1:7">
      <c r="A20" s="1"/>
      <c r="B20" s="8"/>
      <c r="C20" s="9"/>
      <c r="D20" s="5"/>
      <c r="E20" s="6"/>
      <c r="F20" s="1"/>
    </row>
    <row r="21" spans="1:7">
      <c r="A21" s="13" t="s">
        <v>7</v>
      </c>
      <c r="B21" s="13"/>
      <c r="C21" s="13"/>
      <c r="D21" s="13"/>
      <c r="E21" s="13"/>
      <c r="F21" s="13"/>
    </row>
    <row r="22" spans="1:7" s="28" customFormat="1" ht="24.75" customHeight="1">
      <c r="A22" s="25"/>
      <c r="B22" s="26" t="s">
        <v>14</v>
      </c>
      <c r="C22" s="27"/>
      <c r="D22" s="27"/>
      <c r="E22" s="27"/>
      <c r="F22" s="27"/>
      <c r="G22" s="27"/>
    </row>
    <row r="25" spans="1:7">
      <c r="C25" s="10"/>
    </row>
  </sheetData>
  <mergeCells count="5">
    <mergeCell ref="B6:G6"/>
    <mergeCell ref="B7:B8"/>
    <mergeCell ref="C7:G7"/>
    <mergeCell ref="A21:F21"/>
    <mergeCell ref="B22:G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2024-11-12T11:38:09Z</dcterms:created>
  <dcterms:modified xsi:type="dcterms:W3CDTF">2025-03-18T13:39:11Z</dcterms:modified>
</cp:coreProperties>
</file>