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SERVERHP\Winword\INFORMATICA\ESTELA\WEB\Seguridad Publica\"/>
    </mc:Choice>
  </mc:AlternateContent>
  <bookViews>
    <workbookView xWindow="0" yWindow="0" windowWidth="28800" windowHeight="11835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1" l="1"/>
  <c r="F19" i="1"/>
  <c r="E19" i="1"/>
  <c r="D19" i="1"/>
  <c r="C19" i="1"/>
  <c r="G12" i="1"/>
  <c r="F12" i="1"/>
  <c r="E12" i="1"/>
  <c r="D12" i="1"/>
  <c r="C12" i="1"/>
  <c r="G13" i="1"/>
  <c r="F13" i="1"/>
  <c r="E13" i="1"/>
  <c r="D13" i="1"/>
  <c r="C13" i="1"/>
  <c r="G11" i="1"/>
  <c r="F11" i="1"/>
  <c r="E11" i="1"/>
  <c r="D11" i="1"/>
  <c r="C20" i="1" l="1"/>
  <c r="D20" i="1"/>
  <c r="E20" i="1"/>
  <c r="F20" i="1"/>
  <c r="G20" i="1"/>
</calcChain>
</file>

<file path=xl/sharedStrings.xml><?xml version="1.0" encoding="utf-8"?>
<sst xmlns="http://schemas.openxmlformats.org/spreadsheetml/2006/main" count="16" uniqueCount="16">
  <si>
    <t xml:space="preserve">Incendios </t>
  </si>
  <si>
    <t>Años</t>
  </si>
  <si>
    <t>Vehiculares</t>
  </si>
  <si>
    <t>Comercios</t>
  </si>
  <si>
    <t>Establecimientos Públicos</t>
  </si>
  <si>
    <t>Otros*</t>
  </si>
  <si>
    <t>Totales</t>
  </si>
  <si>
    <t>* Otros incluye rescates u otras intervenciones que son convocados los bomberos</t>
  </si>
  <si>
    <t>Viviendas</t>
  </si>
  <si>
    <t>Campos, baldíos y otros</t>
  </si>
  <si>
    <t>Transformadores</t>
  </si>
  <si>
    <t>Depósitos</t>
  </si>
  <si>
    <t>Industris</t>
  </si>
  <si>
    <t>Fuente: DGEyC  elaborado sobre la base de datos de Operaciones y Seguridad Bomberos Zapadores - Departamental Paraná, Concordia.</t>
  </si>
  <si>
    <t>(*) El valor total de las intervenciones de la provincia no está disponible al momento de la presentación debido a la falta de resultados de una Departamental.</t>
  </si>
  <si>
    <r>
      <t>Intervenciones de Incendios de los cuarteles pertenecientes a Bomberos Zapadores Departamental Paraná y Concordia (</t>
    </r>
    <r>
      <rPr>
        <b/>
        <vertAlign val="superscript"/>
        <sz val="8"/>
        <color theme="1"/>
        <rFont val="AvenirNext LT Pro Cn"/>
        <family val="2"/>
      </rPr>
      <t>*</t>
    </r>
    <r>
      <rPr>
        <b/>
        <sz val="11"/>
        <color theme="1"/>
        <rFont val="AvenirNext LT Pro Cn"/>
        <family val="2"/>
      </rPr>
      <t>). 
Período 2019-2023.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</si>
</sst>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##,###"/>
  </numFmts>
  <fonts count="8">
    <font>
      <sz val="11"/>
      <color theme="1"/>
      <name val="Calibri"/>
      <family val="2"/>
      <scheme val="minor"/>
    </font>
    <font>
      <b/>
      <sz val="11"/>
      <color theme="1"/>
      <name val="AvenirNext LT Pro Cn"/>
      <family val="2"/>
    </font>
    <font>
      <sz val="10"/>
      <color theme="1"/>
      <name val="AvenirNext LT Pro Cn"/>
      <family val="2"/>
    </font>
    <font>
      <sz val="8"/>
      <color theme="1"/>
      <name val="AvenirNext LT Pro Cn"/>
      <family val="2"/>
    </font>
    <font>
      <b/>
      <vertAlign val="superscript"/>
      <sz val="8"/>
      <color theme="1"/>
      <name val="AvenirNext LT Pro Cn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venirNext LT Pro Cn"/>
      <family val="2"/>
    </font>
    <font>
      <b/>
      <sz val="8"/>
      <color theme="1"/>
      <name val="AvenirNext LT Pro Cn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Border="1" applyAlignment="1">
      <alignment horizontal="center" vertical="center" wrapText="1"/>
    </xf>
    <xf numFmtId="164" fontId="2" fillId="0" borderId="0" xfId="0" applyNumberFormat="1" applyFont="1" applyBorder="1"/>
    <xf numFmtId="1" fontId="2" fillId="0" borderId="0" xfId="0" applyNumberFormat="1" applyFont="1" applyBorder="1" applyAlignment="1">
      <alignment horizontal="right"/>
    </xf>
    <xf numFmtId="1" fontId="2" fillId="0" borderId="0" xfId="0" applyNumberFormat="1" applyFont="1" applyBorder="1" applyAlignment="1">
      <alignment horizontal="right" vertical="center"/>
    </xf>
    <xf numFmtId="0" fontId="0" fillId="0" borderId="0" xfId="0" applyFill="1" applyBorder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/>
    <xf numFmtId="3" fontId="0" fillId="0" borderId="0" xfId="0" applyNumberFormat="1"/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164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vertical="center"/>
    </xf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right" vertical="center"/>
    </xf>
    <xf numFmtId="1" fontId="6" fillId="0" borderId="2" xfId="0" applyNumberFormat="1" applyFont="1" applyBorder="1" applyAlignment="1">
      <alignment horizontal="right" vertical="center" wrapText="1"/>
    </xf>
    <xf numFmtId="0" fontId="6" fillId="0" borderId="2" xfId="0" applyFont="1" applyBorder="1" applyAlignment="1">
      <alignment horizontal="right" vertical="center" wrapText="1"/>
    </xf>
    <xf numFmtId="0" fontId="5" fillId="0" borderId="3" xfId="0" applyFont="1" applyBorder="1" applyAlignment="1">
      <alignment horizontal="center"/>
    </xf>
    <xf numFmtId="164" fontId="2" fillId="0" borderId="2" xfId="0" applyNumberFormat="1" applyFont="1" applyBorder="1"/>
    <xf numFmtId="0" fontId="0" fillId="0" borderId="0" xfId="0" applyFont="1"/>
    <xf numFmtId="0" fontId="7" fillId="0" borderId="0" xfId="0" applyFont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200" b="1"/>
              <a:t>Intervenciones de Incendios Bomberos Zapadores Departamental Paraná y Concordia. Años 2019-2023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Hoja1!$B$11</c:f>
              <c:strCache>
                <c:ptCount val="1"/>
                <c:pt idx="0">
                  <c:v>Campos, baldíos y otros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multiLvlStrRef>
              <c:f>Hoja1!$C$9:$G$10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Hoja1!$C$11:$G$11</c:f>
              <c:numCache>
                <c:formatCode>#,##0</c:formatCode>
                <c:ptCount val="5"/>
                <c:pt idx="0">
                  <c:v>637</c:v>
                </c:pt>
                <c:pt idx="1">
                  <c:v>609</c:v>
                </c:pt>
                <c:pt idx="2">
                  <c:v>784</c:v>
                </c:pt>
                <c:pt idx="3">
                  <c:v>802</c:v>
                </c:pt>
                <c:pt idx="4">
                  <c:v>554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3816-4B35-A351-3AAA929F723E}"/>
            </c:ext>
          </c:extLst>
        </c:ser>
        <c:ser>
          <c:idx val="1"/>
          <c:order val="1"/>
          <c:tx>
            <c:strRef>
              <c:f>Hoja1!$B$12</c:f>
              <c:strCache>
                <c:ptCount val="1"/>
                <c:pt idx="0">
                  <c:v>Viviendas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multiLvlStrRef>
              <c:f>Hoja1!$C$9:$G$10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Hoja1!$C$12:$G$12</c:f>
              <c:numCache>
                <c:formatCode>0</c:formatCode>
                <c:ptCount val="5"/>
                <c:pt idx="0" formatCode="###,###">
                  <c:v>185</c:v>
                </c:pt>
                <c:pt idx="1">
                  <c:v>187</c:v>
                </c:pt>
                <c:pt idx="2">
                  <c:v>199</c:v>
                </c:pt>
                <c:pt idx="3" formatCode="###,###">
                  <c:v>188</c:v>
                </c:pt>
                <c:pt idx="4" formatCode="###,###">
                  <c:v>239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3816-4B35-A351-3AAA929F723E}"/>
            </c:ext>
          </c:extLst>
        </c:ser>
        <c:ser>
          <c:idx val="2"/>
          <c:order val="2"/>
          <c:tx>
            <c:strRef>
              <c:f>Hoja1!$B$13</c:f>
              <c:strCache>
                <c:ptCount val="1"/>
                <c:pt idx="0">
                  <c:v>Vehiculares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multiLvlStrRef>
              <c:f>Hoja1!$C$9:$G$10</c:f>
              <c:multiLvlStrCache>
                <c:ptCount val="5"/>
                <c:lvl>
                  <c:pt idx="0">
                    <c:v>2019</c:v>
                  </c:pt>
                  <c:pt idx="1">
                    <c:v>2020</c:v>
                  </c:pt>
                  <c:pt idx="2">
                    <c:v>2021</c:v>
                  </c:pt>
                  <c:pt idx="3">
                    <c:v>2022</c:v>
                  </c:pt>
                  <c:pt idx="4">
                    <c:v>2023</c:v>
                  </c:pt>
                </c:lvl>
                <c:lvl>
                  <c:pt idx="0">
                    <c:v>Años</c:v>
                  </c:pt>
                </c:lvl>
              </c:multiLvlStrCache>
            </c:multiLvlStrRef>
          </c:cat>
          <c:val>
            <c:numRef>
              <c:f>Hoja1!$C$13:$G$13</c:f>
              <c:numCache>
                <c:formatCode>0</c:formatCode>
                <c:ptCount val="5"/>
                <c:pt idx="0" formatCode="###,###">
                  <c:v>123</c:v>
                </c:pt>
                <c:pt idx="1">
                  <c:v>146</c:v>
                </c:pt>
                <c:pt idx="2">
                  <c:v>138</c:v>
                </c:pt>
                <c:pt idx="3" formatCode="###,###">
                  <c:v>135</c:v>
                </c:pt>
                <c:pt idx="4" formatCode="###,###">
                  <c:v>112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3816-4B35-A351-3AAA929F723E}"/>
            </c:ext>
          </c:extLst>
        </c:ser>
        <c:ser>
          <c:idx val="3"/>
          <c:order val="3"/>
          <c:tx>
            <c:strRef>
              <c:f>Hoja1!$B$19</c:f>
              <c:strCache>
                <c:ptCount val="1"/>
                <c:pt idx="0">
                  <c:v>Otros*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val>
            <c:numRef>
              <c:f>Hoja1!$C$19:$G$19</c:f>
              <c:numCache>
                <c:formatCode>0</c:formatCode>
                <c:ptCount val="5"/>
                <c:pt idx="0" formatCode="General">
                  <c:v>285</c:v>
                </c:pt>
                <c:pt idx="1">
                  <c:v>178</c:v>
                </c:pt>
                <c:pt idx="2">
                  <c:v>325</c:v>
                </c:pt>
                <c:pt idx="3" formatCode="General">
                  <c:v>344</c:v>
                </c:pt>
                <c:pt idx="4" formatCode="General">
                  <c:v>290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6-3816-4B35-A351-3AAA929F72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27934600"/>
        <c:axId val="327934984"/>
      </c:barChart>
      <c:catAx>
        <c:axId val="3279346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934984"/>
        <c:crosses val="autoZero"/>
        <c:auto val="1"/>
        <c:lblAlgn val="ctr"/>
        <c:lblOffset val="100"/>
        <c:noMultiLvlLbl val="0"/>
      </c:catAx>
      <c:valAx>
        <c:axId val="3279349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AR"/>
          </a:p>
        </c:txPr>
        <c:crossAx val="3279346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A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A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400050</xdr:colOff>
      <xdr:row>8</xdr:row>
      <xdr:rowOff>4762</xdr:rowOff>
    </xdr:from>
    <xdr:to>
      <xdr:col>13</xdr:col>
      <xdr:colOff>400050</xdr:colOff>
      <xdr:row>22</xdr:row>
      <xdr:rowOff>4762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</xdr:col>
      <xdr:colOff>66675</xdr:colOff>
      <xdr:row>0</xdr:row>
      <xdr:rowOff>142875</xdr:rowOff>
    </xdr:from>
    <xdr:to>
      <xdr:col>4</xdr:col>
      <xdr:colOff>523875</xdr:colOff>
      <xdr:row>6</xdr:row>
      <xdr:rowOff>57150</xdr:rowOff>
    </xdr:to>
    <xdr:pic>
      <xdr:nvPicPr>
        <xdr:cNvPr id="4" name="Imagen 3" descr="C:\Users\silviam\Downloads\logo-WEB cuadros y publicaciones.jp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28675" y="142875"/>
          <a:ext cx="3019425" cy="10572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7:G28"/>
  <sheetViews>
    <sheetView showGridLines="0" tabSelected="1" workbookViewId="0">
      <selection activeCell="T13" sqref="T13"/>
    </sheetView>
  </sheetViews>
  <sheetFormatPr baseColWidth="10" defaultRowHeight="15"/>
  <cols>
    <col min="1" max="1" width="6.140625" customWidth="1"/>
    <col min="2" max="2" width="15.5703125" customWidth="1"/>
  </cols>
  <sheetData>
    <row r="7" spans="1:7" ht="15.75" customHeight="1"/>
    <row r="8" spans="1:7" ht="61.5" customHeight="1">
      <c r="B8" s="13" t="s">
        <v>15</v>
      </c>
      <c r="C8" s="13"/>
      <c r="D8" s="13"/>
      <c r="E8" s="13"/>
      <c r="F8" s="13"/>
      <c r="G8" s="13"/>
    </row>
    <row r="9" spans="1:7">
      <c r="B9" s="19" t="s">
        <v>0</v>
      </c>
      <c r="C9" s="24" t="s">
        <v>1</v>
      </c>
      <c r="D9" s="24"/>
      <c r="E9" s="24"/>
      <c r="F9" s="24"/>
      <c r="G9" s="24"/>
    </row>
    <row r="10" spans="1:7">
      <c r="A10" s="1"/>
      <c r="B10" s="20"/>
      <c r="C10" s="21">
        <v>2019</v>
      </c>
      <c r="D10" s="22">
        <v>2020</v>
      </c>
      <c r="E10" s="22">
        <v>2021</v>
      </c>
      <c r="F10" s="21">
        <v>2022</v>
      </c>
      <c r="G10" s="23">
        <v>2023</v>
      </c>
    </row>
    <row r="11" spans="1:7" ht="25.5">
      <c r="A11" s="1"/>
      <c r="B11" s="3" t="s">
        <v>9</v>
      </c>
      <c r="C11" s="16">
        <v>637</v>
      </c>
      <c r="D11" s="16">
        <f>590+19</f>
        <v>609</v>
      </c>
      <c r="E11" s="16">
        <f>753+31</f>
        <v>784</v>
      </c>
      <c r="F11" s="16">
        <f>754+48</f>
        <v>802</v>
      </c>
      <c r="G11" s="16">
        <f>519+35</f>
        <v>554</v>
      </c>
    </row>
    <row r="12" spans="1:7">
      <c r="A12" s="1"/>
      <c r="B12" s="3" t="s">
        <v>8</v>
      </c>
      <c r="C12" s="17">
        <f>91+94</f>
        <v>185</v>
      </c>
      <c r="D12" s="6">
        <f>103+84</f>
        <v>187</v>
      </c>
      <c r="E12" s="6">
        <f>96+103</f>
        <v>199</v>
      </c>
      <c r="F12" s="17">
        <f>95+93</f>
        <v>188</v>
      </c>
      <c r="G12" s="17">
        <f>121+118</f>
        <v>239</v>
      </c>
    </row>
    <row r="13" spans="1:7">
      <c r="A13" s="1"/>
      <c r="B13" s="3" t="s">
        <v>2</v>
      </c>
      <c r="C13" s="17">
        <f>79+44</f>
        <v>123</v>
      </c>
      <c r="D13" s="6">
        <f>78+68</f>
        <v>146</v>
      </c>
      <c r="E13" s="6">
        <f>92+46</f>
        <v>138</v>
      </c>
      <c r="F13" s="17">
        <f>86+49</f>
        <v>135</v>
      </c>
      <c r="G13" s="17">
        <f>84+28</f>
        <v>112</v>
      </c>
    </row>
    <row r="14" spans="1:7">
      <c r="A14" s="1"/>
      <c r="B14" s="8" t="s">
        <v>3</v>
      </c>
      <c r="C14" s="15">
        <v>11</v>
      </c>
      <c r="D14" s="6">
        <v>15</v>
      </c>
      <c r="E14" s="6">
        <v>23</v>
      </c>
      <c r="F14" s="15">
        <v>8</v>
      </c>
      <c r="G14" s="15">
        <v>20</v>
      </c>
    </row>
    <row r="15" spans="1:7" ht="25.5">
      <c r="A15" s="1"/>
      <c r="B15" s="3" t="s">
        <v>4</v>
      </c>
      <c r="C15" s="18">
        <v>4</v>
      </c>
      <c r="D15" s="6">
        <v>2</v>
      </c>
      <c r="E15" s="6">
        <v>4</v>
      </c>
      <c r="F15" s="18">
        <v>4</v>
      </c>
      <c r="G15" s="18">
        <v>7</v>
      </c>
    </row>
    <row r="16" spans="1:7">
      <c r="A16" s="2"/>
      <c r="B16" s="3" t="s">
        <v>10</v>
      </c>
      <c r="C16" s="17">
        <v>3</v>
      </c>
      <c r="D16" s="6">
        <v>8</v>
      </c>
      <c r="E16" s="6">
        <v>21</v>
      </c>
      <c r="F16" s="17">
        <v>8</v>
      </c>
      <c r="G16" s="17">
        <v>6</v>
      </c>
    </row>
    <row r="17" spans="1:7">
      <c r="A17" s="1"/>
      <c r="B17" s="3" t="s">
        <v>11</v>
      </c>
      <c r="C17" s="18">
        <v>3</v>
      </c>
      <c r="D17" s="6">
        <v>13</v>
      </c>
      <c r="E17" s="6">
        <v>11</v>
      </c>
      <c r="F17" s="18">
        <v>7</v>
      </c>
      <c r="G17" s="18">
        <v>15</v>
      </c>
    </row>
    <row r="18" spans="1:7">
      <c r="A18" s="1"/>
      <c r="B18" s="3" t="s">
        <v>12</v>
      </c>
      <c r="C18" s="18">
        <v>0</v>
      </c>
      <c r="D18" s="6">
        <v>0</v>
      </c>
      <c r="E18" s="6">
        <v>1</v>
      </c>
      <c r="F18" s="18">
        <v>1</v>
      </c>
      <c r="G18" s="18">
        <v>2</v>
      </c>
    </row>
    <row r="19" spans="1:7">
      <c r="A19" s="1"/>
      <c r="B19" s="3" t="s">
        <v>5</v>
      </c>
      <c r="C19" s="9">
        <f>241+44</f>
        <v>285</v>
      </c>
      <c r="D19" s="5">
        <f>145+33</f>
        <v>178</v>
      </c>
      <c r="E19" s="6">
        <f>313+12</f>
        <v>325</v>
      </c>
      <c r="F19" s="9">
        <f>317+27</f>
        <v>344</v>
      </c>
      <c r="G19" s="9">
        <f>266+24</f>
        <v>290</v>
      </c>
    </row>
    <row r="20" spans="1:7">
      <c r="A20" s="1"/>
      <c r="B20" s="11" t="s">
        <v>6</v>
      </c>
      <c r="C20" s="25">
        <f>SUM(C11:C19)</f>
        <v>1251</v>
      </c>
      <c r="D20" s="25">
        <f>SUM(D11:D19)</f>
        <v>1158</v>
      </c>
      <c r="E20" s="25">
        <f>SUM(E11:E19)</f>
        <v>1506</v>
      </c>
      <c r="F20" s="25">
        <f>SUM(F11:F19)</f>
        <v>1497</v>
      </c>
      <c r="G20" s="25">
        <f>SUM(G11:G19)</f>
        <v>1245</v>
      </c>
    </row>
    <row r="21" spans="1:7">
      <c r="A21" s="1"/>
      <c r="B21" s="3"/>
      <c r="C21" s="4"/>
      <c r="D21" s="5"/>
      <c r="E21" s="6"/>
      <c r="F21" s="1"/>
      <c r="G21" s="7"/>
    </row>
    <row r="22" spans="1:7">
      <c r="A22" s="1"/>
      <c r="B22" s="8"/>
      <c r="C22" s="9"/>
      <c r="D22" s="5"/>
      <c r="E22" s="6"/>
      <c r="F22" s="1"/>
    </row>
    <row r="23" spans="1:7" s="26" customFormat="1">
      <c r="A23" s="14" t="s">
        <v>7</v>
      </c>
      <c r="B23" s="14"/>
      <c r="C23" s="14"/>
      <c r="D23" s="14"/>
      <c r="E23" s="14"/>
      <c r="F23" s="14"/>
    </row>
    <row r="24" spans="1:7" s="26" customFormat="1" ht="22.5" customHeight="1">
      <c r="A24" s="12"/>
      <c r="B24" s="27" t="s">
        <v>14</v>
      </c>
      <c r="C24" s="27"/>
      <c r="D24" s="27"/>
      <c r="E24" s="27"/>
      <c r="F24" s="27"/>
      <c r="G24" s="27"/>
    </row>
    <row r="25" spans="1:7" s="26" customFormat="1" ht="24.75" customHeight="1">
      <c r="A25" s="28"/>
      <c r="B25" s="29" t="s">
        <v>13</v>
      </c>
      <c r="C25" s="30"/>
      <c r="D25" s="30"/>
      <c r="E25" s="30"/>
      <c r="F25" s="30"/>
      <c r="G25" s="30"/>
    </row>
    <row r="28" spans="1:7">
      <c r="C28" s="10"/>
    </row>
  </sheetData>
  <mergeCells count="6">
    <mergeCell ref="B8:G8"/>
    <mergeCell ref="B9:B10"/>
    <mergeCell ref="C9:G9"/>
    <mergeCell ref="A23:F23"/>
    <mergeCell ref="B25:G25"/>
    <mergeCell ref="B24:G2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Silvia Montaño</dc:creator>
  <cp:lastModifiedBy>Estela Diaz</cp:lastModifiedBy>
  <dcterms:created xsi:type="dcterms:W3CDTF">2024-11-12T11:38:09Z</dcterms:created>
  <dcterms:modified xsi:type="dcterms:W3CDTF">2025-02-12T12:22:46Z</dcterms:modified>
</cp:coreProperties>
</file>