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Exportaciones por paises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1" l="1"/>
  <c r="C154" i="11"/>
  <c r="B154" i="11"/>
  <c r="D153" i="11"/>
  <c r="D152" i="11"/>
  <c r="D151" i="11"/>
  <c r="D150" i="11"/>
  <c r="D147" i="11"/>
  <c r="C147" i="11"/>
  <c r="B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08" i="11"/>
  <c r="C108" i="11"/>
  <c r="B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C74" i="11"/>
  <c r="B74" i="11"/>
  <c r="D70" i="11" s="1"/>
  <c r="D50" i="11"/>
  <c r="D46" i="11"/>
  <c r="D42" i="11"/>
  <c r="D36" i="11"/>
  <c r="C36" i="11"/>
  <c r="B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54" i="11" l="1"/>
  <c r="D58" i="11"/>
  <c r="D62" i="11"/>
  <c r="D66" i="11"/>
  <c r="D74" i="11"/>
  <c r="D73" i="11"/>
  <c r="D71" i="11"/>
  <c r="D69" i="11"/>
  <c r="D67" i="11"/>
  <c r="D65" i="11"/>
  <c r="D63" i="11"/>
  <c r="D61" i="11"/>
  <c r="D59" i="11"/>
  <c r="D57" i="11"/>
  <c r="D55" i="11"/>
  <c r="D53" i="11"/>
  <c r="D51" i="11"/>
  <c r="D49" i="11"/>
  <c r="D47" i="11"/>
  <c r="D45" i="11"/>
  <c r="D43" i="11"/>
  <c r="D41" i="11"/>
  <c r="D39" i="11"/>
  <c r="B155" i="11"/>
  <c r="D40" i="11"/>
  <c r="D44" i="11"/>
  <c r="D48" i="11"/>
  <c r="D52" i="11"/>
  <c r="D56" i="11"/>
  <c r="D60" i="11"/>
  <c r="D64" i="11"/>
  <c r="D68" i="11"/>
  <c r="D72" i="11"/>
  <c r="C155" i="11"/>
  <c r="E155" i="11" l="1"/>
  <c r="E152" i="11"/>
  <c r="E150" i="11"/>
  <c r="E145" i="11"/>
  <c r="E143" i="11"/>
  <c r="E141" i="11"/>
  <c r="E139" i="11"/>
  <c r="E137" i="11"/>
  <c r="E135" i="11"/>
  <c r="E133" i="11"/>
  <c r="E131" i="11"/>
  <c r="E129" i="11"/>
  <c r="E127" i="11"/>
  <c r="E125" i="11"/>
  <c r="E123" i="11"/>
  <c r="E121" i="11"/>
  <c r="E119" i="11"/>
  <c r="E117" i="11"/>
  <c r="E115" i="11"/>
  <c r="E113" i="11"/>
  <c r="E111" i="11"/>
  <c r="E106" i="11"/>
  <c r="E104" i="11"/>
  <c r="E102" i="11"/>
  <c r="E100" i="11"/>
  <c r="E98" i="11"/>
  <c r="E96" i="11"/>
  <c r="E94" i="11"/>
  <c r="E92" i="11"/>
  <c r="E90" i="11"/>
  <c r="E88" i="11"/>
  <c r="E86" i="11"/>
  <c r="E84" i="11"/>
  <c r="E82" i="11"/>
  <c r="E80" i="11"/>
  <c r="E78" i="11"/>
  <c r="E73" i="11"/>
  <c r="E71" i="11"/>
  <c r="E69" i="11"/>
  <c r="E67" i="11"/>
  <c r="E65" i="11"/>
  <c r="E63" i="11"/>
  <c r="E61" i="11"/>
  <c r="E59" i="11"/>
  <c r="E57" i="11"/>
  <c r="E55" i="11"/>
  <c r="E53" i="11"/>
  <c r="E51" i="11"/>
  <c r="E49" i="11"/>
  <c r="E47" i="11"/>
  <c r="E45" i="11"/>
  <c r="E43" i="11"/>
  <c r="E41" i="11"/>
  <c r="E39" i="11"/>
  <c r="E34" i="11"/>
  <c r="E32" i="11"/>
  <c r="E30" i="11"/>
  <c r="E28" i="11"/>
  <c r="E26" i="11"/>
  <c r="E24" i="11"/>
  <c r="E22" i="11"/>
  <c r="E20" i="11"/>
  <c r="E18" i="11"/>
  <c r="E16" i="11"/>
  <c r="E14" i="11"/>
  <c r="E12" i="11"/>
  <c r="E10" i="11"/>
  <c r="E153" i="11"/>
  <c r="E151" i="11"/>
  <c r="E144" i="11"/>
  <c r="E140" i="11"/>
  <c r="E136" i="11"/>
  <c r="E132" i="11"/>
  <c r="E128" i="11"/>
  <c r="E124" i="11"/>
  <c r="E120" i="11"/>
  <c r="E116" i="11"/>
  <c r="E112" i="11"/>
  <c r="E105" i="11"/>
  <c r="E101" i="11"/>
  <c r="E97" i="11"/>
  <c r="E93" i="11"/>
  <c r="E87" i="11"/>
  <c r="E83" i="11"/>
  <c r="E154" i="11"/>
  <c r="E147" i="11"/>
  <c r="E146" i="11"/>
  <c r="E142" i="11"/>
  <c r="E138" i="11"/>
  <c r="E134" i="11"/>
  <c r="E130" i="11"/>
  <c r="E126" i="11"/>
  <c r="E122" i="11"/>
  <c r="E118" i="11"/>
  <c r="E114" i="11"/>
  <c r="E108" i="11"/>
  <c r="E107" i="11"/>
  <c r="E103" i="11"/>
  <c r="E99" i="11"/>
  <c r="E95" i="11"/>
  <c r="E91" i="11"/>
  <c r="E89" i="11"/>
  <c r="E85" i="11"/>
  <c r="E81" i="11"/>
  <c r="E77" i="11"/>
  <c r="E72" i="11"/>
  <c r="E68" i="11"/>
  <c r="E64" i="11"/>
  <c r="E60" i="11"/>
  <c r="E56" i="11"/>
  <c r="E52" i="11"/>
  <c r="E48" i="11"/>
  <c r="E44" i="11"/>
  <c r="E40" i="11"/>
  <c r="E31" i="11"/>
  <c r="E23" i="11"/>
  <c r="E15" i="11"/>
  <c r="E79" i="11"/>
  <c r="E33" i="11"/>
  <c r="E25" i="11"/>
  <c r="E17" i="11"/>
  <c r="E9" i="11"/>
  <c r="E70" i="11"/>
  <c r="E66" i="11"/>
  <c r="E62" i="11"/>
  <c r="E58" i="11"/>
  <c r="E50" i="11"/>
  <c r="E46" i="11"/>
  <c r="E36" i="11"/>
  <c r="E11" i="11"/>
  <c r="E29" i="11"/>
  <c r="E21" i="11"/>
  <c r="E13" i="11"/>
  <c r="E54" i="11"/>
  <c r="E42" i="11"/>
  <c r="E35" i="11"/>
  <c r="E27" i="11"/>
  <c r="E19" i="11"/>
  <c r="E74" i="11"/>
</calcChain>
</file>

<file path=xl/sharedStrings.xml><?xml version="1.0" encoding="utf-8"?>
<sst xmlns="http://schemas.openxmlformats.org/spreadsheetml/2006/main" count="152" uniqueCount="144">
  <si>
    <t>Total Entre Ríos</t>
  </si>
  <si>
    <t>Región/ País</t>
  </si>
  <si>
    <t xml:space="preserve">Dòlares  FOB
2024(*)  </t>
  </si>
  <si>
    <t>Tns.
2024(*)</t>
  </si>
  <si>
    <t>%  Dòlares FOB 2024
sobre total Región</t>
  </si>
  <si>
    <t>%  Dòlares FOB 2024
sobre total Entre Ríos</t>
  </si>
  <si>
    <t>América</t>
  </si>
  <si>
    <t>Bahamas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</si>
  <si>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</si>
  <si>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</si>
  <si>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</si>
  <si>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</si>
  <si>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</si>
  <si>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</si>
  <si>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</si>
  <si>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</si>
  <si>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</si>
  <si>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</t>
  </si>
  <si>
    <t>Guatemala</t>
  </si>
  <si>
    <t>Honduras</t>
  </si>
  <si>
    <t>México</t>
  </si>
  <si>
    <t>Nicaragua</t>
  </si>
  <si>
    <t>Panamá</t>
  </si>
  <si>
    <t>Paraguay</t>
  </si>
  <si>
    <t>Perú</t>
  </si>
  <si>
    <t>Puerto Rico(Estado Asociado)</t>
  </si>
  <si>
    <t>República Dominicana</t>
  </si>
  <si>
    <t>Trinidad y Tobago</t>
  </si>
  <si>
    <t>Uruguay</t>
  </si>
  <si>
    <t>Venezuela</t>
  </si>
  <si>
    <t>Demás paises</t>
  </si>
  <si>
    <t>Europa</t>
  </si>
  <si>
    <t>Albania</t>
  </si>
  <si>
    <t>Bélgica</t>
  </si>
  <si>
    <t>Bulgaria</t>
  </si>
  <si>
    <t>Chipre</t>
  </si>
  <si>
    <t>Croacia</t>
  </si>
  <si>
    <t>Dinamarca</t>
  </si>
  <si>
    <t>España</t>
  </si>
  <si>
    <t>Francia</t>
  </si>
  <si>
    <t>Grecia</t>
  </si>
  <si>
    <t>Hungría</t>
  </si>
  <si>
    <t>Irlanda</t>
  </si>
  <si>
    <t>Italia</t>
  </si>
  <si>
    <t>Lituania</t>
  </si>
  <si>
    <t>Macedonia</t>
  </si>
  <si>
    <t>Noruega</t>
  </si>
  <si>
    <t>Países Bajos</t>
  </si>
  <si>
    <t>Polonia</t>
  </si>
  <si>
    <t>Portugal</t>
  </si>
  <si>
    <t>Reino Unido</t>
  </si>
  <si>
    <t>República Checa</t>
  </si>
  <si>
    <t>República Federal de Alemania</t>
  </si>
  <si>
    <t>Rumania</t>
  </si>
  <si>
    <t>Rusia</t>
  </si>
  <si>
    <t>Suecia</t>
  </si>
  <si>
    <t>Suiza</t>
  </si>
  <si>
    <t>Turquía</t>
  </si>
  <si>
    <t>Demás países</t>
  </si>
  <si>
    <t>Asia</t>
  </si>
  <si>
    <t>Arabia Saudita</t>
  </si>
  <si>
    <t>Bangladesh</t>
  </si>
  <si>
    <t>China</t>
  </si>
  <si>
    <t>Corea Republicana</t>
  </si>
  <si>
    <t>Emiratos Arabes Unidos</t>
  </si>
  <si>
    <t>Filipinas</t>
  </si>
  <si>
    <t>India</t>
  </si>
  <si>
    <t>Indonesia</t>
  </si>
  <si>
    <t>Iraq</t>
  </si>
  <si>
    <t>Israel</t>
  </si>
  <si>
    <t>Japón</t>
  </si>
  <si>
    <t>Jordania</t>
  </si>
  <si>
    <t>Kuwait</t>
  </si>
  <si>
    <t>Líbano</t>
  </si>
  <si>
    <t>Malasia</t>
  </si>
  <si>
    <t>Nepal</t>
  </si>
  <si>
    <t>Omán</t>
  </si>
  <si>
    <t>Qatar</t>
  </si>
  <si>
    <t>República de Yemen</t>
  </si>
  <si>
    <t>Tailandia</t>
  </si>
  <si>
    <t>Taiwan</t>
  </si>
  <si>
    <t>Vietnam</t>
  </si>
  <si>
    <t>África</t>
  </si>
  <si>
    <t>Angola</t>
  </si>
  <si>
    <t>Argelia</t>
  </si>
  <si>
    <t>Benin</t>
  </si>
  <si>
    <t>Camerún</t>
  </si>
  <si>
    <t>Comoras</t>
  </si>
  <si>
    <t>Congo</t>
  </si>
  <si>
    <t>Costa de Marfil</t>
  </si>
  <si>
    <t>Egipto</t>
  </si>
  <si>
    <t>Gabón</t>
  </si>
  <si>
    <t>Gambia</t>
  </si>
  <si>
    <t>Ghana</t>
  </si>
  <si>
    <t>Guinea</t>
  </si>
  <si>
    <t>Guinea Ecuatorial</t>
  </si>
  <si>
    <t>Kenya</t>
  </si>
  <si>
    <t>Libia</t>
  </si>
  <si>
    <t>Malí</t>
  </si>
  <si>
    <t>Marruecos</t>
  </si>
  <si>
    <t>Mozambique</t>
  </si>
  <si>
    <t>Namibia</t>
  </si>
  <si>
    <t>Nigeria</t>
  </si>
  <si>
    <t>Rep. Democrática del Congo (ex Zaire)</t>
  </si>
  <si>
    <t>Senegal</t>
  </si>
  <si>
    <t>Sudáfrica</t>
  </si>
  <si>
    <t>Tanzania</t>
  </si>
  <si>
    <t>Togo</t>
  </si>
  <si>
    <t>Uganda</t>
  </si>
  <si>
    <t>Oceanía</t>
  </si>
  <si>
    <t>Australia</t>
  </si>
  <si>
    <t>Nueva Zelanda</t>
  </si>
  <si>
    <t>Territorios vinculados a Francia</t>
  </si>
  <si>
    <t>Fuente: Dirección General de Estadística y Censos  provincia de Entre Ríos en base a datos de INDEC</t>
  </si>
  <si>
    <t>Suriname</t>
  </si>
  <si>
    <t>Moldova</t>
  </si>
  <si>
    <t>Ucrania</t>
  </si>
  <si>
    <t>Bahrein</t>
  </si>
  <si>
    <t>Kazajstan</t>
  </si>
  <si>
    <t>Paquistán</t>
  </si>
  <si>
    <t>Singapur</t>
  </si>
  <si>
    <t>Cabo Verde</t>
  </si>
  <si>
    <t>Liberia</t>
  </si>
  <si>
    <t>Austria</t>
  </si>
  <si>
    <t>Bosnia Herzegovina</t>
  </si>
  <si>
    <t>Eslovenia</t>
  </si>
  <si>
    <t>Letonia</t>
  </si>
  <si>
    <t>Malta</t>
  </si>
  <si>
    <t>Brunei</t>
  </si>
  <si>
    <t>Uzbekistan</t>
  </si>
  <si>
    <t>Djibouti</t>
  </si>
  <si>
    <t>Mauricio</t>
  </si>
  <si>
    <t>Sierra Leona</t>
  </si>
  <si>
    <t>Túnez</t>
  </si>
  <si>
    <t>Bielorus</t>
  </si>
  <si>
    <t>Jamaica</t>
  </si>
  <si>
    <t>Georgia</t>
  </si>
  <si>
    <t>Burkina Faso</t>
  </si>
  <si>
    <t>Guinea Bissau</t>
  </si>
  <si>
    <t>Níger</t>
  </si>
  <si>
    <t>Aruba</t>
  </si>
  <si>
    <t>Provincia de Entre Ríos - Dirección General de Estadística y Censos •Exportaciones de origen entrerriano por país y región de destino • enero-noviembre 2024</t>
  </si>
  <si>
    <t>Siria</t>
  </si>
  <si>
    <t>*Datos provisorios según base de fecha 20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</si>
</sst>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0.000"/>
    <numFmt numFmtId="166" formatCode="#,##0.00_ ;\-#,##0.00\ "/>
    <numFmt numFmtId="167" formatCode="_ * #,##0.00_ ;_ * \-#,##0.00_ ;_ * &quot;-&quot;??_ ;_ @_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b/>
      <sz val="10"/>
      <name val="Century Gothic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</font>
    <font>
      <sz val="10"/>
      <color theme="1"/>
      <name val="Century Gothic"/>
      <family val="2"/>
    </font>
    <font>
      <sz val="8"/>
      <color theme="1"/>
      <name val="AvenirNext LT Pro Regular"/>
    </font>
    <font>
      <sz val="8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8" fillId="0" borderId="0" applyFont="0" applyFill="0" applyBorder="0" applyAlignment="0" applyProtection="0"/>
  </cellStyleXfs>
  <cellXfs count="41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/>
    <xf numFmtId="3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/>
    <xf numFmtId="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2" borderId="0" xfId="0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horizontal="left" vertical="top" wrapText="1"/>
    </xf>
    <xf numFmtId="166" fontId="4" fillId="2" borderId="0" xfId="1" applyNumberFormat="1" applyFont="1" applyFill="1" applyBorder="1" applyAlignment="1">
      <alignment horizontal="right"/>
    </xf>
    <xf numFmtId="167" fontId="6" fillId="2" borderId="0" xfId="1" applyFont="1" applyFill="1" applyBorder="1" applyAlignment="1">
      <alignment horizontal="right"/>
    </xf>
    <xf numFmtId="167" fontId="5" fillId="2" borderId="0" xfId="1" applyFont="1" applyFill="1" applyBorder="1" applyAlignment="1">
      <alignment horizontal="right"/>
    </xf>
    <xf numFmtId="167" fontId="2" fillId="2" borderId="0" xfId="1" applyFont="1" applyFill="1" applyBorder="1" applyAlignment="1">
      <alignment horizontal="right"/>
    </xf>
    <xf numFmtId="0" fontId="9" fillId="2" borderId="0" xfId="0" applyFont="1" applyFill="1" applyBorder="1"/>
    <xf numFmtId="0" fontId="1" fillId="2" borderId="0" xfId="0" applyFont="1" applyFill="1" applyAlignment="1"/>
    <xf numFmtId="0" fontId="2" fillId="2" borderId="0" xfId="0" applyFont="1" applyFill="1"/>
    <xf numFmtId="3" fontId="2" fillId="2" borderId="0" xfId="0" applyNumberFormat="1" applyFont="1" applyFill="1" applyAlignment="1">
      <alignment horizontal="right" wrapText="1"/>
    </xf>
    <xf numFmtId="0" fontId="0" fillId="2" borderId="0" xfId="0" applyFill="1" applyAlignment="1"/>
    <xf numFmtId="165" fontId="0" fillId="2" borderId="0" xfId="0" applyNumberFormat="1" applyFill="1" applyAlignment="1"/>
    <xf numFmtId="167" fontId="5" fillId="2" borderId="0" xfId="1" applyFont="1" applyFill="1"/>
    <xf numFmtId="0" fontId="10" fillId="2" borderId="0" xfId="0" applyFont="1" applyFill="1"/>
    <xf numFmtId="4" fontId="11" fillId="2" borderId="0" xfId="0" applyNumberFormat="1" applyFont="1" applyFill="1" applyAlignment="1">
      <alignment horizontal="right"/>
    </xf>
    <xf numFmtId="2" fontId="11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49" fontId="10" fillId="2" borderId="0" xfId="0" applyNumberFormat="1" applyFont="1" applyFill="1"/>
    <xf numFmtId="1" fontId="11" fillId="2" borderId="0" xfId="0" applyNumberFormat="1" applyFont="1" applyFill="1" applyAlignment="1">
      <alignment horizontal="right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2933700</xdr:colOff>
      <xdr:row>4</xdr:row>
      <xdr:rowOff>85725</xdr:rowOff>
    </xdr:to>
    <xdr:pic>
      <xdr:nvPicPr>
        <xdr:cNvPr id="2" name="Imagen 1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7527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abSelected="1" zoomScaleNormal="100" workbookViewId="0">
      <pane ySplit="7" topLeftCell="A8" activePane="bottomLeft" state="frozen"/>
      <selection pane="bottomLeft" activeCell="M17" sqref="M17"/>
    </sheetView>
  </sheetViews>
  <sheetFormatPr baseColWidth="10" defaultColWidth="11.5703125" defaultRowHeight="13.5"/>
  <cols>
    <col min="1" max="1" width="72.140625" style="5" customWidth="1"/>
    <col min="2" max="2" width="17.140625" style="22" bestFit="1" customWidth="1"/>
    <col min="3" max="3" width="13" style="21" bestFit="1" customWidth="1"/>
    <col min="4" max="4" width="19.28515625" style="21" customWidth="1"/>
    <col min="5" max="5" width="20.42578125" style="5" customWidth="1"/>
    <col min="6" max="256" width="11.5703125" style="5"/>
    <col min="257" max="257" width="72.140625" style="5" customWidth="1"/>
    <col min="258" max="258" width="17.140625" style="5" bestFit="1" customWidth="1"/>
    <col min="259" max="259" width="13" style="5" bestFit="1" customWidth="1"/>
    <col min="260" max="260" width="19.28515625" style="5" customWidth="1"/>
    <col min="261" max="261" width="20.42578125" style="5" customWidth="1"/>
    <col min="262" max="512" width="11.5703125" style="5"/>
    <col min="513" max="513" width="72.140625" style="5" customWidth="1"/>
    <col min="514" max="514" width="17.140625" style="5" bestFit="1" customWidth="1"/>
    <col min="515" max="515" width="13" style="5" bestFit="1" customWidth="1"/>
    <col min="516" max="516" width="19.28515625" style="5" customWidth="1"/>
    <col min="517" max="517" width="20.42578125" style="5" customWidth="1"/>
    <col min="518" max="768" width="11.5703125" style="5"/>
    <col min="769" max="769" width="72.140625" style="5" customWidth="1"/>
    <col min="770" max="770" width="17.140625" style="5" bestFit="1" customWidth="1"/>
    <col min="771" max="771" width="13" style="5" bestFit="1" customWidth="1"/>
    <col min="772" max="772" width="19.28515625" style="5" customWidth="1"/>
    <col min="773" max="773" width="20.42578125" style="5" customWidth="1"/>
    <col min="774" max="1024" width="11.5703125" style="5"/>
    <col min="1025" max="1025" width="72.140625" style="5" customWidth="1"/>
    <col min="1026" max="1026" width="17.140625" style="5" bestFit="1" customWidth="1"/>
    <col min="1027" max="1027" width="13" style="5" bestFit="1" customWidth="1"/>
    <col min="1028" max="1028" width="19.28515625" style="5" customWidth="1"/>
    <col min="1029" max="1029" width="20.42578125" style="5" customWidth="1"/>
    <col min="1030" max="1280" width="11.5703125" style="5"/>
    <col min="1281" max="1281" width="72.140625" style="5" customWidth="1"/>
    <col min="1282" max="1282" width="17.140625" style="5" bestFit="1" customWidth="1"/>
    <col min="1283" max="1283" width="13" style="5" bestFit="1" customWidth="1"/>
    <col min="1284" max="1284" width="19.28515625" style="5" customWidth="1"/>
    <col min="1285" max="1285" width="20.42578125" style="5" customWidth="1"/>
    <col min="1286" max="1536" width="11.5703125" style="5"/>
    <col min="1537" max="1537" width="72.140625" style="5" customWidth="1"/>
    <col min="1538" max="1538" width="17.140625" style="5" bestFit="1" customWidth="1"/>
    <col min="1539" max="1539" width="13" style="5" bestFit="1" customWidth="1"/>
    <col min="1540" max="1540" width="19.28515625" style="5" customWidth="1"/>
    <col min="1541" max="1541" width="20.42578125" style="5" customWidth="1"/>
    <col min="1542" max="1792" width="11.5703125" style="5"/>
    <col min="1793" max="1793" width="72.140625" style="5" customWidth="1"/>
    <col min="1794" max="1794" width="17.140625" style="5" bestFit="1" customWidth="1"/>
    <col min="1795" max="1795" width="13" style="5" bestFit="1" customWidth="1"/>
    <col min="1796" max="1796" width="19.28515625" style="5" customWidth="1"/>
    <col min="1797" max="1797" width="20.42578125" style="5" customWidth="1"/>
    <col min="1798" max="2048" width="11.5703125" style="5"/>
    <col min="2049" max="2049" width="72.140625" style="5" customWidth="1"/>
    <col min="2050" max="2050" width="17.140625" style="5" bestFit="1" customWidth="1"/>
    <col min="2051" max="2051" width="13" style="5" bestFit="1" customWidth="1"/>
    <col min="2052" max="2052" width="19.28515625" style="5" customWidth="1"/>
    <col min="2053" max="2053" width="20.42578125" style="5" customWidth="1"/>
    <col min="2054" max="2304" width="11.5703125" style="5"/>
    <col min="2305" max="2305" width="72.140625" style="5" customWidth="1"/>
    <col min="2306" max="2306" width="17.140625" style="5" bestFit="1" customWidth="1"/>
    <col min="2307" max="2307" width="13" style="5" bestFit="1" customWidth="1"/>
    <col min="2308" max="2308" width="19.28515625" style="5" customWidth="1"/>
    <col min="2309" max="2309" width="20.42578125" style="5" customWidth="1"/>
    <col min="2310" max="2560" width="11.5703125" style="5"/>
    <col min="2561" max="2561" width="72.140625" style="5" customWidth="1"/>
    <col min="2562" max="2562" width="17.140625" style="5" bestFit="1" customWidth="1"/>
    <col min="2563" max="2563" width="13" style="5" bestFit="1" customWidth="1"/>
    <col min="2564" max="2564" width="19.28515625" style="5" customWidth="1"/>
    <col min="2565" max="2565" width="20.42578125" style="5" customWidth="1"/>
    <col min="2566" max="2816" width="11.5703125" style="5"/>
    <col min="2817" max="2817" width="72.140625" style="5" customWidth="1"/>
    <col min="2818" max="2818" width="17.140625" style="5" bestFit="1" customWidth="1"/>
    <col min="2819" max="2819" width="13" style="5" bestFit="1" customWidth="1"/>
    <col min="2820" max="2820" width="19.28515625" style="5" customWidth="1"/>
    <col min="2821" max="2821" width="20.42578125" style="5" customWidth="1"/>
    <col min="2822" max="3072" width="11.5703125" style="5"/>
    <col min="3073" max="3073" width="72.140625" style="5" customWidth="1"/>
    <col min="3074" max="3074" width="17.140625" style="5" bestFit="1" customWidth="1"/>
    <col min="3075" max="3075" width="13" style="5" bestFit="1" customWidth="1"/>
    <col min="3076" max="3076" width="19.28515625" style="5" customWidth="1"/>
    <col min="3077" max="3077" width="20.42578125" style="5" customWidth="1"/>
    <col min="3078" max="3328" width="11.5703125" style="5"/>
    <col min="3329" max="3329" width="72.140625" style="5" customWidth="1"/>
    <col min="3330" max="3330" width="17.140625" style="5" bestFit="1" customWidth="1"/>
    <col min="3331" max="3331" width="13" style="5" bestFit="1" customWidth="1"/>
    <col min="3332" max="3332" width="19.28515625" style="5" customWidth="1"/>
    <col min="3333" max="3333" width="20.42578125" style="5" customWidth="1"/>
    <col min="3334" max="3584" width="11.5703125" style="5"/>
    <col min="3585" max="3585" width="72.140625" style="5" customWidth="1"/>
    <col min="3586" max="3586" width="17.140625" style="5" bestFit="1" customWidth="1"/>
    <col min="3587" max="3587" width="13" style="5" bestFit="1" customWidth="1"/>
    <col min="3588" max="3588" width="19.28515625" style="5" customWidth="1"/>
    <col min="3589" max="3589" width="20.42578125" style="5" customWidth="1"/>
    <col min="3590" max="3840" width="11.5703125" style="5"/>
    <col min="3841" max="3841" width="72.140625" style="5" customWidth="1"/>
    <col min="3842" max="3842" width="17.140625" style="5" bestFit="1" customWidth="1"/>
    <col min="3843" max="3843" width="13" style="5" bestFit="1" customWidth="1"/>
    <col min="3844" max="3844" width="19.28515625" style="5" customWidth="1"/>
    <col min="3845" max="3845" width="20.42578125" style="5" customWidth="1"/>
    <col min="3846" max="4096" width="11.5703125" style="5"/>
    <col min="4097" max="4097" width="72.140625" style="5" customWidth="1"/>
    <col min="4098" max="4098" width="17.140625" style="5" bestFit="1" customWidth="1"/>
    <col min="4099" max="4099" width="13" style="5" bestFit="1" customWidth="1"/>
    <col min="4100" max="4100" width="19.28515625" style="5" customWidth="1"/>
    <col min="4101" max="4101" width="20.42578125" style="5" customWidth="1"/>
    <col min="4102" max="4352" width="11.5703125" style="5"/>
    <col min="4353" max="4353" width="72.140625" style="5" customWidth="1"/>
    <col min="4354" max="4354" width="17.140625" style="5" bestFit="1" customWidth="1"/>
    <col min="4355" max="4355" width="13" style="5" bestFit="1" customWidth="1"/>
    <col min="4356" max="4356" width="19.28515625" style="5" customWidth="1"/>
    <col min="4357" max="4357" width="20.42578125" style="5" customWidth="1"/>
    <col min="4358" max="4608" width="11.5703125" style="5"/>
    <col min="4609" max="4609" width="72.140625" style="5" customWidth="1"/>
    <col min="4610" max="4610" width="17.140625" style="5" bestFit="1" customWidth="1"/>
    <col min="4611" max="4611" width="13" style="5" bestFit="1" customWidth="1"/>
    <col min="4612" max="4612" width="19.28515625" style="5" customWidth="1"/>
    <col min="4613" max="4613" width="20.42578125" style="5" customWidth="1"/>
    <col min="4614" max="4864" width="11.5703125" style="5"/>
    <col min="4865" max="4865" width="72.140625" style="5" customWidth="1"/>
    <col min="4866" max="4866" width="17.140625" style="5" bestFit="1" customWidth="1"/>
    <col min="4867" max="4867" width="13" style="5" bestFit="1" customWidth="1"/>
    <col min="4868" max="4868" width="19.28515625" style="5" customWidth="1"/>
    <col min="4869" max="4869" width="20.42578125" style="5" customWidth="1"/>
    <col min="4870" max="5120" width="11.5703125" style="5"/>
    <col min="5121" max="5121" width="72.140625" style="5" customWidth="1"/>
    <col min="5122" max="5122" width="17.140625" style="5" bestFit="1" customWidth="1"/>
    <col min="5123" max="5123" width="13" style="5" bestFit="1" customWidth="1"/>
    <col min="5124" max="5124" width="19.28515625" style="5" customWidth="1"/>
    <col min="5125" max="5125" width="20.42578125" style="5" customWidth="1"/>
    <col min="5126" max="5376" width="11.5703125" style="5"/>
    <col min="5377" max="5377" width="72.140625" style="5" customWidth="1"/>
    <col min="5378" max="5378" width="17.140625" style="5" bestFit="1" customWidth="1"/>
    <col min="5379" max="5379" width="13" style="5" bestFit="1" customWidth="1"/>
    <col min="5380" max="5380" width="19.28515625" style="5" customWidth="1"/>
    <col min="5381" max="5381" width="20.42578125" style="5" customWidth="1"/>
    <col min="5382" max="5632" width="11.5703125" style="5"/>
    <col min="5633" max="5633" width="72.140625" style="5" customWidth="1"/>
    <col min="5634" max="5634" width="17.140625" style="5" bestFit="1" customWidth="1"/>
    <col min="5635" max="5635" width="13" style="5" bestFit="1" customWidth="1"/>
    <col min="5636" max="5636" width="19.28515625" style="5" customWidth="1"/>
    <col min="5637" max="5637" width="20.42578125" style="5" customWidth="1"/>
    <col min="5638" max="5888" width="11.5703125" style="5"/>
    <col min="5889" max="5889" width="72.140625" style="5" customWidth="1"/>
    <col min="5890" max="5890" width="17.140625" style="5" bestFit="1" customWidth="1"/>
    <col min="5891" max="5891" width="13" style="5" bestFit="1" customWidth="1"/>
    <col min="5892" max="5892" width="19.28515625" style="5" customWidth="1"/>
    <col min="5893" max="5893" width="20.42578125" style="5" customWidth="1"/>
    <col min="5894" max="6144" width="11.5703125" style="5"/>
    <col min="6145" max="6145" width="72.140625" style="5" customWidth="1"/>
    <col min="6146" max="6146" width="17.140625" style="5" bestFit="1" customWidth="1"/>
    <col min="6147" max="6147" width="13" style="5" bestFit="1" customWidth="1"/>
    <col min="6148" max="6148" width="19.28515625" style="5" customWidth="1"/>
    <col min="6149" max="6149" width="20.42578125" style="5" customWidth="1"/>
    <col min="6150" max="6400" width="11.5703125" style="5"/>
    <col min="6401" max="6401" width="72.140625" style="5" customWidth="1"/>
    <col min="6402" max="6402" width="17.140625" style="5" bestFit="1" customWidth="1"/>
    <col min="6403" max="6403" width="13" style="5" bestFit="1" customWidth="1"/>
    <col min="6404" max="6404" width="19.28515625" style="5" customWidth="1"/>
    <col min="6405" max="6405" width="20.42578125" style="5" customWidth="1"/>
    <col min="6406" max="6656" width="11.5703125" style="5"/>
    <col min="6657" max="6657" width="72.140625" style="5" customWidth="1"/>
    <col min="6658" max="6658" width="17.140625" style="5" bestFit="1" customWidth="1"/>
    <col min="6659" max="6659" width="13" style="5" bestFit="1" customWidth="1"/>
    <col min="6660" max="6660" width="19.28515625" style="5" customWidth="1"/>
    <col min="6661" max="6661" width="20.42578125" style="5" customWidth="1"/>
    <col min="6662" max="6912" width="11.5703125" style="5"/>
    <col min="6913" max="6913" width="72.140625" style="5" customWidth="1"/>
    <col min="6914" max="6914" width="17.140625" style="5" bestFit="1" customWidth="1"/>
    <col min="6915" max="6915" width="13" style="5" bestFit="1" customWidth="1"/>
    <col min="6916" max="6916" width="19.28515625" style="5" customWidth="1"/>
    <col min="6917" max="6917" width="20.42578125" style="5" customWidth="1"/>
    <col min="6918" max="7168" width="11.5703125" style="5"/>
    <col min="7169" max="7169" width="72.140625" style="5" customWidth="1"/>
    <col min="7170" max="7170" width="17.140625" style="5" bestFit="1" customWidth="1"/>
    <col min="7171" max="7171" width="13" style="5" bestFit="1" customWidth="1"/>
    <col min="7172" max="7172" width="19.28515625" style="5" customWidth="1"/>
    <col min="7173" max="7173" width="20.42578125" style="5" customWidth="1"/>
    <col min="7174" max="7424" width="11.5703125" style="5"/>
    <col min="7425" max="7425" width="72.140625" style="5" customWidth="1"/>
    <col min="7426" max="7426" width="17.140625" style="5" bestFit="1" customWidth="1"/>
    <col min="7427" max="7427" width="13" style="5" bestFit="1" customWidth="1"/>
    <col min="7428" max="7428" width="19.28515625" style="5" customWidth="1"/>
    <col min="7429" max="7429" width="20.42578125" style="5" customWidth="1"/>
    <col min="7430" max="7680" width="11.5703125" style="5"/>
    <col min="7681" max="7681" width="72.140625" style="5" customWidth="1"/>
    <col min="7682" max="7682" width="17.140625" style="5" bestFit="1" customWidth="1"/>
    <col min="7683" max="7683" width="13" style="5" bestFit="1" customWidth="1"/>
    <col min="7684" max="7684" width="19.28515625" style="5" customWidth="1"/>
    <col min="7685" max="7685" width="20.42578125" style="5" customWidth="1"/>
    <col min="7686" max="7936" width="11.5703125" style="5"/>
    <col min="7937" max="7937" width="72.140625" style="5" customWidth="1"/>
    <col min="7938" max="7938" width="17.140625" style="5" bestFit="1" customWidth="1"/>
    <col min="7939" max="7939" width="13" style="5" bestFit="1" customWidth="1"/>
    <col min="7940" max="7940" width="19.28515625" style="5" customWidth="1"/>
    <col min="7941" max="7941" width="20.42578125" style="5" customWidth="1"/>
    <col min="7942" max="8192" width="11.5703125" style="5"/>
    <col min="8193" max="8193" width="72.140625" style="5" customWidth="1"/>
    <col min="8194" max="8194" width="17.140625" style="5" bestFit="1" customWidth="1"/>
    <col min="8195" max="8195" width="13" style="5" bestFit="1" customWidth="1"/>
    <col min="8196" max="8196" width="19.28515625" style="5" customWidth="1"/>
    <col min="8197" max="8197" width="20.42578125" style="5" customWidth="1"/>
    <col min="8198" max="8448" width="11.5703125" style="5"/>
    <col min="8449" max="8449" width="72.140625" style="5" customWidth="1"/>
    <col min="8450" max="8450" width="17.140625" style="5" bestFit="1" customWidth="1"/>
    <col min="8451" max="8451" width="13" style="5" bestFit="1" customWidth="1"/>
    <col min="8452" max="8452" width="19.28515625" style="5" customWidth="1"/>
    <col min="8453" max="8453" width="20.42578125" style="5" customWidth="1"/>
    <col min="8454" max="8704" width="11.5703125" style="5"/>
    <col min="8705" max="8705" width="72.140625" style="5" customWidth="1"/>
    <col min="8706" max="8706" width="17.140625" style="5" bestFit="1" customWidth="1"/>
    <col min="8707" max="8707" width="13" style="5" bestFit="1" customWidth="1"/>
    <col min="8708" max="8708" width="19.28515625" style="5" customWidth="1"/>
    <col min="8709" max="8709" width="20.42578125" style="5" customWidth="1"/>
    <col min="8710" max="8960" width="11.5703125" style="5"/>
    <col min="8961" max="8961" width="72.140625" style="5" customWidth="1"/>
    <col min="8962" max="8962" width="17.140625" style="5" bestFit="1" customWidth="1"/>
    <col min="8963" max="8963" width="13" style="5" bestFit="1" customWidth="1"/>
    <col min="8964" max="8964" width="19.28515625" style="5" customWidth="1"/>
    <col min="8965" max="8965" width="20.42578125" style="5" customWidth="1"/>
    <col min="8966" max="9216" width="11.5703125" style="5"/>
    <col min="9217" max="9217" width="72.140625" style="5" customWidth="1"/>
    <col min="9218" max="9218" width="17.140625" style="5" bestFit="1" customWidth="1"/>
    <col min="9219" max="9219" width="13" style="5" bestFit="1" customWidth="1"/>
    <col min="9220" max="9220" width="19.28515625" style="5" customWidth="1"/>
    <col min="9221" max="9221" width="20.42578125" style="5" customWidth="1"/>
    <col min="9222" max="9472" width="11.5703125" style="5"/>
    <col min="9473" max="9473" width="72.140625" style="5" customWidth="1"/>
    <col min="9474" max="9474" width="17.140625" style="5" bestFit="1" customWidth="1"/>
    <col min="9475" max="9475" width="13" style="5" bestFit="1" customWidth="1"/>
    <col min="9476" max="9476" width="19.28515625" style="5" customWidth="1"/>
    <col min="9477" max="9477" width="20.42578125" style="5" customWidth="1"/>
    <col min="9478" max="9728" width="11.5703125" style="5"/>
    <col min="9729" max="9729" width="72.140625" style="5" customWidth="1"/>
    <col min="9730" max="9730" width="17.140625" style="5" bestFit="1" customWidth="1"/>
    <col min="9731" max="9731" width="13" style="5" bestFit="1" customWidth="1"/>
    <col min="9732" max="9732" width="19.28515625" style="5" customWidth="1"/>
    <col min="9733" max="9733" width="20.42578125" style="5" customWidth="1"/>
    <col min="9734" max="9984" width="11.5703125" style="5"/>
    <col min="9985" max="9985" width="72.140625" style="5" customWidth="1"/>
    <col min="9986" max="9986" width="17.140625" style="5" bestFit="1" customWidth="1"/>
    <col min="9987" max="9987" width="13" style="5" bestFit="1" customWidth="1"/>
    <col min="9988" max="9988" width="19.28515625" style="5" customWidth="1"/>
    <col min="9989" max="9989" width="20.42578125" style="5" customWidth="1"/>
    <col min="9990" max="10240" width="11.5703125" style="5"/>
    <col min="10241" max="10241" width="72.140625" style="5" customWidth="1"/>
    <col min="10242" max="10242" width="17.140625" style="5" bestFit="1" customWidth="1"/>
    <col min="10243" max="10243" width="13" style="5" bestFit="1" customWidth="1"/>
    <col min="10244" max="10244" width="19.28515625" style="5" customWidth="1"/>
    <col min="10245" max="10245" width="20.42578125" style="5" customWidth="1"/>
    <col min="10246" max="10496" width="11.5703125" style="5"/>
    <col min="10497" max="10497" width="72.140625" style="5" customWidth="1"/>
    <col min="10498" max="10498" width="17.140625" style="5" bestFit="1" customWidth="1"/>
    <col min="10499" max="10499" width="13" style="5" bestFit="1" customWidth="1"/>
    <col min="10500" max="10500" width="19.28515625" style="5" customWidth="1"/>
    <col min="10501" max="10501" width="20.42578125" style="5" customWidth="1"/>
    <col min="10502" max="10752" width="11.5703125" style="5"/>
    <col min="10753" max="10753" width="72.140625" style="5" customWidth="1"/>
    <col min="10754" max="10754" width="17.140625" style="5" bestFit="1" customWidth="1"/>
    <col min="10755" max="10755" width="13" style="5" bestFit="1" customWidth="1"/>
    <col min="10756" max="10756" width="19.28515625" style="5" customWidth="1"/>
    <col min="10757" max="10757" width="20.42578125" style="5" customWidth="1"/>
    <col min="10758" max="11008" width="11.5703125" style="5"/>
    <col min="11009" max="11009" width="72.140625" style="5" customWidth="1"/>
    <col min="11010" max="11010" width="17.140625" style="5" bestFit="1" customWidth="1"/>
    <col min="11011" max="11011" width="13" style="5" bestFit="1" customWidth="1"/>
    <col min="11012" max="11012" width="19.28515625" style="5" customWidth="1"/>
    <col min="11013" max="11013" width="20.42578125" style="5" customWidth="1"/>
    <col min="11014" max="11264" width="11.5703125" style="5"/>
    <col min="11265" max="11265" width="72.140625" style="5" customWidth="1"/>
    <col min="11266" max="11266" width="17.140625" style="5" bestFit="1" customWidth="1"/>
    <col min="11267" max="11267" width="13" style="5" bestFit="1" customWidth="1"/>
    <col min="11268" max="11268" width="19.28515625" style="5" customWidth="1"/>
    <col min="11269" max="11269" width="20.42578125" style="5" customWidth="1"/>
    <col min="11270" max="11520" width="11.5703125" style="5"/>
    <col min="11521" max="11521" width="72.140625" style="5" customWidth="1"/>
    <col min="11522" max="11522" width="17.140625" style="5" bestFit="1" customWidth="1"/>
    <col min="11523" max="11523" width="13" style="5" bestFit="1" customWidth="1"/>
    <col min="11524" max="11524" width="19.28515625" style="5" customWidth="1"/>
    <col min="11525" max="11525" width="20.42578125" style="5" customWidth="1"/>
    <col min="11526" max="11776" width="11.5703125" style="5"/>
    <col min="11777" max="11777" width="72.140625" style="5" customWidth="1"/>
    <col min="11778" max="11778" width="17.140625" style="5" bestFit="1" customWidth="1"/>
    <col min="11779" max="11779" width="13" style="5" bestFit="1" customWidth="1"/>
    <col min="11780" max="11780" width="19.28515625" style="5" customWidth="1"/>
    <col min="11781" max="11781" width="20.42578125" style="5" customWidth="1"/>
    <col min="11782" max="12032" width="11.5703125" style="5"/>
    <col min="12033" max="12033" width="72.140625" style="5" customWidth="1"/>
    <col min="12034" max="12034" width="17.140625" style="5" bestFit="1" customWidth="1"/>
    <col min="12035" max="12035" width="13" style="5" bestFit="1" customWidth="1"/>
    <col min="12036" max="12036" width="19.28515625" style="5" customWidth="1"/>
    <col min="12037" max="12037" width="20.42578125" style="5" customWidth="1"/>
    <col min="12038" max="12288" width="11.5703125" style="5"/>
    <col min="12289" max="12289" width="72.140625" style="5" customWidth="1"/>
    <col min="12290" max="12290" width="17.140625" style="5" bestFit="1" customWidth="1"/>
    <col min="12291" max="12291" width="13" style="5" bestFit="1" customWidth="1"/>
    <col min="12292" max="12292" width="19.28515625" style="5" customWidth="1"/>
    <col min="12293" max="12293" width="20.42578125" style="5" customWidth="1"/>
    <col min="12294" max="12544" width="11.5703125" style="5"/>
    <col min="12545" max="12545" width="72.140625" style="5" customWidth="1"/>
    <col min="12546" max="12546" width="17.140625" style="5" bestFit="1" customWidth="1"/>
    <col min="12547" max="12547" width="13" style="5" bestFit="1" customWidth="1"/>
    <col min="12548" max="12548" width="19.28515625" style="5" customWidth="1"/>
    <col min="12549" max="12549" width="20.42578125" style="5" customWidth="1"/>
    <col min="12550" max="12800" width="11.5703125" style="5"/>
    <col min="12801" max="12801" width="72.140625" style="5" customWidth="1"/>
    <col min="12802" max="12802" width="17.140625" style="5" bestFit="1" customWidth="1"/>
    <col min="12803" max="12803" width="13" style="5" bestFit="1" customWidth="1"/>
    <col min="12804" max="12804" width="19.28515625" style="5" customWidth="1"/>
    <col min="12805" max="12805" width="20.42578125" style="5" customWidth="1"/>
    <col min="12806" max="13056" width="11.5703125" style="5"/>
    <col min="13057" max="13057" width="72.140625" style="5" customWidth="1"/>
    <col min="13058" max="13058" width="17.140625" style="5" bestFit="1" customWidth="1"/>
    <col min="13059" max="13059" width="13" style="5" bestFit="1" customWidth="1"/>
    <col min="13060" max="13060" width="19.28515625" style="5" customWidth="1"/>
    <col min="13061" max="13061" width="20.42578125" style="5" customWidth="1"/>
    <col min="13062" max="13312" width="11.5703125" style="5"/>
    <col min="13313" max="13313" width="72.140625" style="5" customWidth="1"/>
    <col min="13314" max="13314" width="17.140625" style="5" bestFit="1" customWidth="1"/>
    <col min="13315" max="13315" width="13" style="5" bestFit="1" customWidth="1"/>
    <col min="13316" max="13316" width="19.28515625" style="5" customWidth="1"/>
    <col min="13317" max="13317" width="20.42578125" style="5" customWidth="1"/>
    <col min="13318" max="13568" width="11.5703125" style="5"/>
    <col min="13569" max="13569" width="72.140625" style="5" customWidth="1"/>
    <col min="13570" max="13570" width="17.140625" style="5" bestFit="1" customWidth="1"/>
    <col min="13571" max="13571" width="13" style="5" bestFit="1" customWidth="1"/>
    <col min="13572" max="13572" width="19.28515625" style="5" customWidth="1"/>
    <col min="13573" max="13573" width="20.42578125" style="5" customWidth="1"/>
    <col min="13574" max="13824" width="11.5703125" style="5"/>
    <col min="13825" max="13825" width="72.140625" style="5" customWidth="1"/>
    <col min="13826" max="13826" width="17.140625" style="5" bestFit="1" customWidth="1"/>
    <col min="13827" max="13827" width="13" style="5" bestFit="1" customWidth="1"/>
    <col min="13828" max="13828" width="19.28515625" style="5" customWidth="1"/>
    <col min="13829" max="13829" width="20.42578125" style="5" customWidth="1"/>
    <col min="13830" max="14080" width="11.5703125" style="5"/>
    <col min="14081" max="14081" width="72.140625" style="5" customWidth="1"/>
    <col min="14082" max="14082" width="17.140625" style="5" bestFit="1" customWidth="1"/>
    <col min="14083" max="14083" width="13" style="5" bestFit="1" customWidth="1"/>
    <col min="14084" max="14084" width="19.28515625" style="5" customWidth="1"/>
    <col min="14085" max="14085" width="20.42578125" style="5" customWidth="1"/>
    <col min="14086" max="14336" width="11.5703125" style="5"/>
    <col min="14337" max="14337" width="72.140625" style="5" customWidth="1"/>
    <col min="14338" max="14338" width="17.140625" style="5" bestFit="1" customWidth="1"/>
    <col min="14339" max="14339" width="13" style="5" bestFit="1" customWidth="1"/>
    <col min="14340" max="14340" width="19.28515625" style="5" customWidth="1"/>
    <col min="14341" max="14341" width="20.42578125" style="5" customWidth="1"/>
    <col min="14342" max="14592" width="11.5703125" style="5"/>
    <col min="14593" max="14593" width="72.140625" style="5" customWidth="1"/>
    <col min="14594" max="14594" width="17.140625" style="5" bestFit="1" customWidth="1"/>
    <col min="14595" max="14595" width="13" style="5" bestFit="1" customWidth="1"/>
    <col min="14596" max="14596" width="19.28515625" style="5" customWidth="1"/>
    <col min="14597" max="14597" width="20.42578125" style="5" customWidth="1"/>
    <col min="14598" max="14848" width="11.5703125" style="5"/>
    <col min="14849" max="14849" width="72.140625" style="5" customWidth="1"/>
    <col min="14850" max="14850" width="17.140625" style="5" bestFit="1" customWidth="1"/>
    <col min="14851" max="14851" width="13" style="5" bestFit="1" customWidth="1"/>
    <col min="14852" max="14852" width="19.28515625" style="5" customWidth="1"/>
    <col min="14853" max="14853" width="20.42578125" style="5" customWidth="1"/>
    <col min="14854" max="15104" width="11.5703125" style="5"/>
    <col min="15105" max="15105" width="72.140625" style="5" customWidth="1"/>
    <col min="15106" max="15106" width="17.140625" style="5" bestFit="1" customWidth="1"/>
    <col min="15107" max="15107" width="13" style="5" bestFit="1" customWidth="1"/>
    <col min="15108" max="15108" width="19.28515625" style="5" customWidth="1"/>
    <col min="15109" max="15109" width="20.42578125" style="5" customWidth="1"/>
    <col min="15110" max="15360" width="11.5703125" style="5"/>
    <col min="15361" max="15361" width="72.140625" style="5" customWidth="1"/>
    <col min="15362" max="15362" width="17.140625" style="5" bestFit="1" customWidth="1"/>
    <col min="15363" max="15363" width="13" style="5" bestFit="1" customWidth="1"/>
    <col min="15364" max="15364" width="19.28515625" style="5" customWidth="1"/>
    <col min="15365" max="15365" width="20.42578125" style="5" customWidth="1"/>
    <col min="15366" max="15616" width="11.5703125" style="5"/>
    <col min="15617" max="15617" width="72.140625" style="5" customWidth="1"/>
    <col min="15618" max="15618" width="17.140625" style="5" bestFit="1" customWidth="1"/>
    <col min="15619" max="15619" width="13" style="5" bestFit="1" customWidth="1"/>
    <col min="15620" max="15620" width="19.28515625" style="5" customWidth="1"/>
    <col min="15621" max="15621" width="20.42578125" style="5" customWidth="1"/>
    <col min="15622" max="15872" width="11.5703125" style="5"/>
    <col min="15873" max="15873" width="72.140625" style="5" customWidth="1"/>
    <col min="15874" max="15874" width="17.140625" style="5" bestFit="1" customWidth="1"/>
    <col min="15875" max="15875" width="13" style="5" bestFit="1" customWidth="1"/>
    <col min="15876" max="15876" width="19.28515625" style="5" customWidth="1"/>
    <col min="15877" max="15877" width="20.42578125" style="5" customWidth="1"/>
    <col min="15878" max="16128" width="11.5703125" style="5"/>
    <col min="16129" max="16129" width="72.140625" style="5" customWidth="1"/>
    <col min="16130" max="16130" width="17.140625" style="5" bestFit="1" customWidth="1"/>
    <col min="16131" max="16131" width="13" style="5" bestFit="1" customWidth="1"/>
    <col min="16132" max="16132" width="19.28515625" style="5" customWidth="1"/>
    <col min="16133" max="16133" width="20.42578125" style="5" customWidth="1"/>
    <col min="16134" max="16384" width="11.5703125" style="5"/>
  </cols>
  <sheetData>
    <row r="1" spans="1:5">
      <c r="A1" s="4"/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pans="1:5">
      <c r="A3" s="4"/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 ht="33" customHeight="1">
      <c r="A5" s="28" t="s">
        <v>141</v>
      </c>
      <c r="B5" s="28"/>
      <c r="C5" s="28"/>
      <c r="D5" s="28"/>
      <c r="E5" s="28"/>
    </row>
    <row r="6" spans="1:5" ht="15">
      <c r="A6" s="29"/>
      <c r="B6" s="30"/>
      <c r="C6" s="31"/>
      <c r="D6" s="31"/>
      <c r="E6" s="32"/>
    </row>
    <row r="7" spans="1:5" ht="39.75" customHeight="1">
      <c r="A7" s="7" t="s">
        <v>1</v>
      </c>
      <c r="B7" s="1" t="s">
        <v>2</v>
      </c>
      <c r="C7" s="2" t="s">
        <v>3</v>
      </c>
      <c r="D7" s="2" t="s">
        <v>4</v>
      </c>
      <c r="E7" s="8" t="s">
        <v>5</v>
      </c>
    </row>
    <row r="8" spans="1:5" ht="30.75" customHeight="1">
      <c r="A8" s="9" t="s">
        <v>6</v>
      </c>
      <c r="B8" s="10"/>
      <c r="C8" s="10"/>
      <c r="D8" s="10"/>
      <c r="E8" s="10"/>
    </row>
    <row r="9" spans="1:5" ht="15" customHeight="1">
      <c r="A9" s="11" t="s">
        <v>140</v>
      </c>
      <c r="B9" s="23">
        <v>1008360.93</v>
      </c>
      <c r="C9" s="23">
        <v>278.97550000000001</v>
      </c>
      <c r="D9" s="4">
        <f t="shared" ref="D9:D36" si="0">+B9/$B$36*100</f>
        <v>0.16505829948586467</v>
      </c>
      <c r="E9" s="4">
        <f t="shared" ref="E9:E36" si="1">+B9/$B$155*100</f>
        <v>7.762707855383727E-2</v>
      </c>
    </row>
    <row r="10" spans="1:5" ht="15" customHeight="1">
      <c r="A10" s="11" t="s">
        <v>7</v>
      </c>
      <c r="B10" s="23">
        <v>689520.96</v>
      </c>
      <c r="C10" s="23">
        <v>505.83</v>
      </c>
      <c r="D10" s="4">
        <f t="shared" si="0"/>
        <v>0.11286748001775604</v>
      </c>
      <c r="E10" s="4">
        <f t="shared" si="1"/>
        <v>5.3081685469941076E-2</v>
      </c>
    </row>
    <row r="11" spans="1:5" ht="15" customHeight="1">
      <c r="A11" s="11" t="s">
        <v>8</v>
      </c>
      <c r="B11" s="23">
        <v>13039220.100000001</v>
      </c>
      <c r="C11" s="23">
        <v>13104.68174</v>
      </c>
      <c r="D11" s="4">
        <f t="shared" si="0"/>
        <v>2.1343860440208711</v>
      </c>
      <c r="E11" s="4">
        <f t="shared" si="1"/>
        <v>1.0038038294318621</v>
      </c>
    </row>
    <row r="12" spans="1:5" ht="15" customHeight="1">
      <c r="A12" s="12" t="s">
        <v>9</v>
      </c>
      <c r="B12" s="23">
        <v>251218168.40999991</v>
      </c>
      <c r="C12" s="23">
        <v>629089.03674999997</v>
      </c>
      <c r="D12" s="4">
        <f t="shared" si="0"/>
        <v>41.121826961014989</v>
      </c>
      <c r="E12" s="4">
        <f t="shared" si="1"/>
        <v>19.339635157536481</v>
      </c>
    </row>
    <row r="13" spans="1:5" ht="15" customHeight="1">
      <c r="A13" s="12" t="s">
        <v>10</v>
      </c>
      <c r="B13" s="23">
        <v>9786327.2299999986</v>
      </c>
      <c r="C13" s="23">
        <v>10063.426769999998</v>
      </c>
      <c r="D13" s="4">
        <f t="shared" si="0"/>
        <v>1.6019209816032955</v>
      </c>
      <c r="E13" s="4">
        <f t="shared" si="1"/>
        <v>0.7533849934435346</v>
      </c>
    </row>
    <row r="14" spans="1:5" ht="15" customHeight="1">
      <c r="A14" s="12" t="s">
        <v>11</v>
      </c>
      <c r="B14" s="23">
        <v>86100485.600000024</v>
      </c>
      <c r="C14" s="23">
        <v>129521.44800000003</v>
      </c>
      <c r="D14" s="4">
        <f t="shared" si="0"/>
        <v>14.09376277405272</v>
      </c>
      <c r="E14" s="4">
        <f t="shared" si="1"/>
        <v>6.6283103205860376</v>
      </c>
    </row>
    <row r="15" spans="1:5" ht="14.25" customHeight="1">
      <c r="A15" s="12" t="s">
        <v>12</v>
      </c>
      <c r="B15" s="23">
        <v>16314587.68</v>
      </c>
      <c r="C15" s="23">
        <v>35623.831109999999</v>
      </c>
      <c r="D15" s="4">
        <f t="shared" si="0"/>
        <v>2.6705299850062989</v>
      </c>
      <c r="E15" s="4">
        <f t="shared" si="1"/>
        <v>1.2559528455836002</v>
      </c>
    </row>
    <row r="16" spans="1:5" ht="15" customHeight="1">
      <c r="A16" s="12" t="s">
        <v>13</v>
      </c>
      <c r="B16" s="23">
        <v>2882142.87</v>
      </c>
      <c r="C16" s="23">
        <v>5596.1556999999993</v>
      </c>
      <c r="D16" s="4">
        <f t="shared" si="0"/>
        <v>0.47177710564163716</v>
      </c>
      <c r="E16" s="4">
        <f t="shared" si="1"/>
        <v>0.22187723097608711</v>
      </c>
    </row>
    <row r="17" spans="1:5" ht="15" customHeight="1">
      <c r="A17" s="12" t="s">
        <v>14</v>
      </c>
      <c r="B17" s="23">
        <v>9114393.7400000021</v>
      </c>
      <c r="C17" s="23">
        <v>23916.733769999999</v>
      </c>
      <c r="D17" s="4">
        <f t="shared" si="0"/>
        <v>1.4919323892973624</v>
      </c>
      <c r="E17" s="4">
        <f t="shared" si="1"/>
        <v>0.70165725166045734</v>
      </c>
    </row>
    <row r="18" spans="1:5" ht="15" customHeight="1">
      <c r="A18" s="12" t="s">
        <v>15</v>
      </c>
      <c r="B18" s="23">
        <v>15021554.109999999</v>
      </c>
      <c r="C18" s="23">
        <v>38715.644829999997</v>
      </c>
      <c r="D18" s="4">
        <f t="shared" si="0"/>
        <v>2.458873706095992</v>
      </c>
      <c r="E18" s="4">
        <f t="shared" si="1"/>
        <v>1.1564106920502035</v>
      </c>
    </row>
    <row r="19" spans="1:5" ht="15" customHeight="1">
      <c r="A19" s="12" t="s">
        <v>16</v>
      </c>
      <c r="B19" s="23">
        <v>140541.48000000001</v>
      </c>
      <c r="C19" s="23">
        <v>487.28146999999996</v>
      </c>
      <c r="D19" s="4">
        <f t="shared" si="0"/>
        <v>2.3005192888648177E-2</v>
      </c>
      <c r="E19" s="4">
        <f t="shared" si="1"/>
        <v>1.0819364558315989E-2</v>
      </c>
    </row>
    <row r="20" spans="1:5" ht="15" customHeight="1">
      <c r="A20" s="12" t="s">
        <v>17</v>
      </c>
      <c r="B20" s="23">
        <v>71414865.189999983</v>
      </c>
      <c r="C20" s="23">
        <v>63276.136870000002</v>
      </c>
      <c r="D20" s="4">
        <f t="shared" si="0"/>
        <v>11.689877954983508</v>
      </c>
      <c r="E20" s="4">
        <f t="shared" si="1"/>
        <v>5.4977609555100742</v>
      </c>
    </row>
    <row r="21" spans="1:5" ht="15" customHeight="1">
      <c r="A21" s="12" t="s">
        <v>18</v>
      </c>
      <c r="B21" s="23">
        <v>1547907.0799999998</v>
      </c>
      <c r="C21" s="23">
        <v>5848.43858</v>
      </c>
      <c r="D21" s="4">
        <f t="shared" si="0"/>
        <v>0.25337644764452572</v>
      </c>
      <c r="E21" s="4">
        <f t="shared" si="1"/>
        <v>0.11916318940798395</v>
      </c>
    </row>
    <row r="22" spans="1:5" ht="15" customHeight="1">
      <c r="A22" s="12" t="s">
        <v>19</v>
      </c>
      <c r="B22" s="23">
        <v>133315.21</v>
      </c>
      <c r="C22" s="23">
        <v>65.067580000000007</v>
      </c>
      <c r="D22" s="4">
        <f t="shared" si="0"/>
        <v>2.1822326910465421E-2</v>
      </c>
      <c r="E22" s="4">
        <f t="shared" si="1"/>
        <v>1.026306153996993E-2</v>
      </c>
    </row>
    <row r="23" spans="1:5" ht="15" customHeight="1">
      <c r="A23" s="12" t="s">
        <v>135</v>
      </c>
      <c r="B23" s="23">
        <v>320.72000000000003</v>
      </c>
      <c r="C23" s="23">
        <v>0.51480000000000004</v>
      </c>
      <c r="D23" s="4">
        <f t="shared" si="0"/>
        <v>5.2498561017339807E-5</v>
      </c>
      <c r="E23" s="4">
        <f t="shared" si="1"/>
        <v>2.4690124233380093E-5</v>
      </c>
    </row>
    <row r="24" spans="1:5" ht="15" customHeight="1">
      <c r="A24" s="12" t="s">
        <v>20</v>
      </c>
      <c r="B24" s="23">
        <v>11659372.720000001</v>
      </c>
      <c r="C24" s="23">
        <v>17386.202380000002</v>
      </c>
      <c r="D24" s="4">
        <f t="shared" si="0"/>
        <v>1.9085192384785086</v>
      </c>
      <c r="E24" s="4">
        <f t="shared" si="1"/>
        <v>0.89757845142205905</v>
      </c>
    </row>
    <row r="25" spans="1:5" ht="15" customHeight="1">
      <c r="A25" s="12" t="s">
        <v>21</v>
      </c>
      <c r="B25" s="23">
        <v>517068.07</v>
      </c>
      <c r="C25" s="23">
        <v>2220.7111500000001</v>
      </c>
      <c r="D25" s="4">
        <f t="shared" si="0"/>
        <v>8.4638717956513884E-2</v>
      </c>
      <c r="E25" s="4">
        <f t="shared" si="1"/>
        <v>3.9805671256591645E-2</v>
      </c>
    </row>
    <row r="26" spans="1:5" ht="15" customHeight="1">
      <c r="A26" s="12" t="s">
        <v>22</v>
      </c>
      <c r="B26" s="23">
        <v>1590297.87</v>
      </c>
      <c r="C26" s="23">
        <v>115.54805000000002</v>
      </c>
      <c r="D26" s="4">
        <f t="shared" si="0"/>
        <v>0.26031538339966492</v>
      </c>
      <c r="E26" s="4">
        <f t="shared" si="1"/>
        <v>0.12242657763276298</v>
      </c>
    </row>
    <row r="27" spans="1:5" ht="15" customHeight="1">
      <c r="A27" s="12" t="s">
        <v>23</v>
      </c>
      <c r="B27" s="23">
        <v>16676368.310000002</v>
      </c>
      <c r="C27" s="23">
        <v>31379.56744000001</v>
      </c>
      <c r="D27" s="4">
        <f t="shared" si="0"/>
        <v>2.7297497482856294</v>
      </c>
      <c r="E27" s="4">
        <f t="shared" si="1"/>
        <v>1.2838039577684675</v>
      </c>
    </row>
    <row r="28" spans="1:5" ht="15" customHeight="1">
      <c r="A28" s="12" t="s">
        <v>24</v>
      </c>
      <c r="B28" s="23">
        <v>33692463.379999995</v>
      </c>
      <c r="C28" s="23">
        <v>119977.16419000001</v>
      </c>
      <c r="D28" s="4">
        <f t="shared" si="0"/>
        <v>5.5151092684566496</v>
      </c>
      <c r="E28" s="4">
        <f t="shared" si="1"/>
        <v>2.5937612452631864</v>
      </c>
    </row>
    <row r="29" spans="1:5" ht="15" customHeight="1">
      <c r="A29" s="12" t="s">
        <v>25</v>
      </c>
      <c r="B29" s="23">
        <v>3662609.17</v>
      </c>
      <c r="C29" s="23">
        <v>7889.9599199999993</v>
      </c>
      <c r="D29" s="4">
        <f t="shared" si="0"/>
        <v>0.59953140120327175</v>
      </c>
      <c r="E29" s="4">
        <f t="shared" si="1"/>
        <v>0.28196020025448099</v>
      </c>
    </row>
    <row r="30" spans="1:5" ht="15" customHeight="1">
      <c r="A30" s="12" t="s">
        <v>26</v>
      </c>
      <c r="B30" s="23">
        <v>3405270.46</v>
      </c>
      <c r="C30" s="23">
        <v>11572.9274</v>
      </c>
      <c r="D30" s="4">
        <f t="shared" si="0"/>
        <v>0.5574077046172824</v>
      </c>
      <c r="E30" s="4">
        <f t="shared" si="1"/>
        <v>0.26214938483929712</v>
      </c>
    </row>
    <row r="31" spans="1:5" ht="15" customHeight="1">
      <c r="A31" s="12" t="s">
        <v>114</v>
      </c>
      <c r="B31" s="23">
        <v>623.6</v>
      </c>
      <c r="C31" s="23">
        <v>1.0651600000000001</v>
      </c>
      <c r="D31" s="4">
        <f t="shared" si="0"/>
        <v>1.0207689776257515E-4</v>
      </c>
      <c r="E31" s="4">
        <f t="shared" si="1"/>
        <v>4.8006864155449693E-5</v>
      </c>
    </row>
    <row r="32" spans="1:5" ht="15" customHeight="1">
      <c r="A32" s="12" t="s">
        <v>27</v>
      </c>
      <c r="B32" s="23">
        <v>4901.74</v>
      </c>
      <c r="C32" s="23">
        <v>7.7047599999999994</v>
      </c>
      <c r="D32" s="4">
        <f t="shared" si="0"/>
        <v>8.0236435670097048E-4</v>
      </c>
      <c r="E32" s="4">
        <f t="shared" si="1"/>
        <v>3.7735273621766188E-4</v>
      </c>
    </row>
    <row r="33" spans="1:5" ht="15" customHeight="1">
      <c r="A33" s="12" t="s">
        <v>28</v>
      </c>
      <c r="B33" s="23">
        <v>48317018.5</v>
      </c>
      <c r="C33" s="23">
        <v>138319.14813000005</v>
      </c>
      <c r="D33" s="4">
        <f t="shared" si="0"/>
        <v>7.908998328442836</v>
      </c>
      <c r="E33" s="4">
        <f t="shared" si="1"/>
        <v>3.7196095951344605</v>
      </c>
    </row>
    <row r="34" spans="1:5" ht="15" customHeight="1">
      <c r="A34" s="12" t="s">
        <v>29</v>
      </c>
      <c r="B34" s="23">
        <v>11730184.82</v>
      </c>
      <c r="C34" s="23">
        <v>24880.131020000001</v>
      </c>
      <c r="D34" s="4">
        <f t="shared" si="0"/>
        <v>1.9201104499795558</v>
      </c>
      <c r="E34" s="4">
        <f t="shared" si="1"/>
        <v>0.90302980944845757</v>
      </c>
    </row>
    <row r="35" spans="1:5" ht="15" customHeight="1">
      <c r="A35" s="12" t="s">
        <v>30</v>
      </c>
      <c r="B35" s="6">
        <v>1244092.75</v>
      </c>
      <c r="C35" s="6">
        <v>16333.553740000001</v>
      </c>
      <c r="D35" s="4">
        <f t="shared" si="0"/>
        <v>0.20364517070062699</v>
      </c>
      <c r="E35" s="4">
        <f t="shared" si="1"/>
        <v>9.5774521561946491E-2</v>
      </c>
    </row>
    <row r="36" spans="1:5" ht="15" customHeight="1">
      <c r="A36" s="7" t="s">
        <v>6</v>
      </c>
      <c r="B36" s="13">
        <f>SUM(B9:B35)</f>
        <v>610911982.70000017</v>
      </c>
      <c r="C36" s="13">
        <f>SUM(C9:C35)</f>
        <v>1326176.8868100003</v>
      </c>
      <c r="D36" s="13">
        <f t="shared" si="0"/>
        <v>100</v>
      </c>
      <c r="E36" s="13">
        <f t="shared" si="1"/>
        <v>47.03009712061472</v>
      </c>
    </row>
    <row r="37" spans="1:5" ht="15" customHeight="1">
      <c r="B37" s="24"/>
      <c r="C37" s="24"/>
      <c r="D37" s="24"/>
      <c r="E37" s="24"/>
    </row>
    <row r="38" spans="1:5" ht="15" customHeight="1">
      <c r="A38" s="9" t="s">
        <v>31</v>
      </c>
      <c r="B38" s="24"/>
      <c r="C38" s="24"/>
      <c r="D38" s="14"/>
      <c r="E38" s="14"/>
    </row>
    <row r="39" spans="1:5" ht="15" customHeight="1">
      <c r="A39" s="12" t="s">
        <v>32</v>
      </c>
      <c r="B39" s="23">
        <v>343675.25</v>
      </c>
      <c r="C39" s="23">
        <v>296.96512000000007</v>
      </c>
      <c r="D39" s="4">
        <f t="shared" ref="D39:D52" si="2">+B39/$B$74*100</f>
        <v>0.27188808841990941</v>
      </c>
      <c r="E39" s="4">
        <f t="shared" ref="E39:E73" si="3">+B39/$B$155*100</f>
        <v>2.6457298012091426E-2</v>
      </c>
    </row>
    <row r="40" spans="1:5" ht="15" customHeight="1">
      <c r="A40" s="12" t="s">
        <v>123</v>
      </c>
      <c r="B40" s="23">
        <v>27225.89</v>
      </c>
      <c r="C40" s="23">
        <v>11.893739999999999</v>
      </c>
      <c r="D40" s="4">
        <f t="shared" si="2"/>
        <v>2.1538924282824341E-2</v>
      </c>
      <c r="E40" s="4">
        <f t="shared" si="3"/>
        <v>2.0959422750821298E-3</v>
      </c>
    </row>
    <row r="41" spans="1:5" ht="15" customHeight="1">
      <c r="A41" s="12" t="s">
        <v>33</v>
      </c>
      <c r="B41" s="23">
        <v>5868946.4299999988</v>
      </c>
      <c r="C41" s="23">
        <v>5888.4043899999997</v>
      </c>
      <c r="D41" s="4">
        <f t="shared" si="2"/>
        <v>4.643036197373978</v>
      </c>
      <c r="E41" s="4">
        <f t="shared" si="3"/>
        <v>0.45181160038585855</v>
      </c>
    </row>
    <row r="42" spans="1:5" ht="15" customHeight="1">
      <c r="A42" s="12" t="s">
        <v>134</v>
      </c>
      <c r="B42" s="23">
        <v>12040.960000000001</v>
      </c>
      <c r="C42" s="23">
        <v>36.166040000000002</v>
      </c>
      <c r="D42" s="4">
        <f t="shared" si="2"/>
        <v>9.5258346277207698E-3</v>
      </c>
      <c r="E42" s="4">
        <f t="shared" si="3"/>
        <v>9.2695434737203903E-4</v>
      </c>
    </row>
    <row r="43" spans="1:5" ht="15" customHeight="1">
      <c r="A43" s="12" t="s">
        <v>124</v>
      </c>
      <c r="B43" s="23">
        <v>30832.880000000001</v>
      </c>
      <c r="C43" s="23">
        <v>6.5377399999999994</v>
      </c>
      <c r="D43" s="4">
        <f t="shared" si="2"/>
        <v>2.4392483321625448E-2</v>
      </c>
      <c r="E43" s="4">
        <f t="shared" si="3"/>
        <v>2.3736207211053264E-3</v>
      </c>
    </row>
    <row r="44" spans="1:5" ht="15" customHeight="1">
      <c r="A44" s="12" t="s">
        <v>34</v>
      </c>
      <c r="B44" s="23">
        <v>10583.77</v>
      </c>
      <c r="C44" s="23">
        <v>17.039759999999998</v>
      </c>
      <c r="D44" s="4">
        <f t="shared" si="2"/>
        <v>8.3730236424531135E-3</v>
      </c>
      <c r="E44" s="4">
        <f t="shared" si="3"/>
        <v>8.1477486953579828E-4</v>
      </c>
    </row>
    <row r="45" spans="1:5" ht="15" customHeight="1">
      <c r="A45" s="12" t="s">
        <v>35</v>
      </c>
      <c r="B45" s="23">
        <v>82939.87</v>
      </c>
      <c r="C45" s="23">
        <v>57.006830000000001</v>
      </c>
      <c r="D45" s="4">
        <f t="shared" si="2"/>
        <v>6.5615323501170914E-2</v>
      </c>
      <c r="E45" s="4">
        <f t="shared" si="3"/>
        <v>6.3849953049401175E-3</v>
      </c>
    </row>
    <row r="46" spans="1:5" ht="15" customHeight="1">
      <c r="A46" s="12" t="s">
        <v>36</v>
      </c>
      <c r="B46" s="23">
        <v>15475.060000000001</v>
      </c>
      <c r="C46" s="23">
        <v>31.1386</v>
      </c>
      <c r="D46" s="4">
        <f t="shared" si="2"/>
        <v>1.2242617068245105E-2</v>
      </c>
      <c r="E46" s="4">
        <f t="shared" si="3"/>
        <v>1.1913231289567565E-3</v>
      </c>
    </row>
    <row r="47" spans="1:5" ht="15" customHeight="1">
      <c r="A47" s="12" t="s">
        <v>37</v>
      </c>
      <c r="B47" s="23">
        <v>99998.080000000002</v>
      </c>
      <c r="C47" s="23">
        <v>90.491299999999995</v>
      </c>
      <c r="D47" s="4">
        <f t="shared" si="2"/>
        <v>7.911040092896178E-2</v>
      </c>
      <c r="E47" s="4">
        <f t="shared" si="3"/>
        <v>7.6981947440118523E-3</v>
      </c>
    </row>
    <row r="48" spans="1:5" ht="15" customHeight="1">
      <c r="A48" s="12" t="s">
        <v>125</v>
      </c>
      <c r="B48" s="23">
        <v>1416.26</v>
      </c>
      <c r="C48" s="23">
        <v>2.5750199999999999</v>
      </c>
      <c r="D48" s="4">
        <f t="shared" si="2"/>
        <v>1.1204304764616622E-3</v>
      </c>
      <c r="E48" s="4">
        <f t="shared" si="3"/>
        <v>1.0902854622962986E-4</v>
      </c>
    </row>
    <row r="49" spans="1:5" ht="15" customHeight="1">
      <c r="A49" s="12" t="s">
        <v>38</v>
      </c>
      <c r="B49" s="23">
        <v>22477334.600000005</v>
      </c>
      <c r="C49" s="23">
        <v>28935.752679999998</v>
      </c>
      <c r="D49" s="4">
        <f t="shared" si="2"/>
        <v>17.782250939422291</v>
      </c>
      <c r="E49" s="4">
        <f t="shared" si="3"/>
        <v>1.7303822141096687</v>
      </c>
    </row>
    <row r="50" spans="1:5" ht="15" customHeight="1">
      <c r="A50" s="12" t="s">
        <v>39</v>
      </c>
      <c r="B50" s="23">
        <v>1673884.94</v>
      </c>
      <c r="C50" s="23">
        <v>416.09116000000006</v>
      </c>
      <c r="D50" s="4">
        <f t="shared" si="2"/>
        <v>1.324242512579753</v>
      </c>
      <c r="E50" s="4">
        <f t="shared" si="3"/>
        <v>0.12886139661070084</v>
      </c>
    </row>
    <row r="51" spans="1:5" ht="15" customHeight="1">
      <c r="A51" s="12" t="s">
        <v>40</v>
      </c>
      <c r="B51" s="23">
        <v>84641.43</v>
      </c>
      <c r="C51" s="23">
        <v>170.06923999999998</v>
      </c>
      <c r="D51" s="4">
        <f t="shared" si="2"/>
        <v>6.6961460285044003E-2</v>
      </c>
      <c r="E51" s="4">
        <f t="shared" si="3"/>
        <v>6.5159872224711422E-3</v>
      </c>
    </row>
    <row r="52" spans="1:5" ht="15" customHeight="1">
      <c r="A52" s="12" t="s">
        <v>41</v>
      </c>
      <c r="B52" s="23">
        <v>33047.1</v>
      </c>
      <c r="C52" s="23">
        <v>55.276690000000009</v>
      </c>
      <c r="D52" s="4">
        <f t="shared" si="2"/>
        <v>2.6144195273944189E-2</v>
      </c>
      <c r="E52" s="4">
        <f t="shared" si="3"/>
        <v>2.5440789615644027E-3</v>
      </c>
    </row>
    <row r="53" spans="1:5" ht="15" customHeight="1">
      <c r="A53" s="12" t="s">
        <v>42</v>
      </c>
      <c r="B53" s="23">
        <v>1040723.23</v>
      </c>
      <c r="C53" s="23">
        <v>319.30558000000002</v>
      </c>
      <c r="D53" s="4">
        <f>+B53/$B$74*100</f>
        <v>0.8233361278674961</v>
      </c>
      <c r="E53" s="4">
        <f t="shared" si="3"/>
        <v>8.0118439265604274E-2</v>
      </c>
    </row>
    <row r="54" spans="1:5" ht="15" customHeight="1">
      <c r="A54" s="12" t="s">
        <v>43</v>
      </c>
      <c r="B54" s="23">
        <v>10566646.85</v>
      </c>
      <c r="C54" s="23">
        <v>5312.3602000000001</v>
      </c>
      <c r="D54" s="4">
        <f>+B54/$B$74*100</f>
        <v>8.3594771897445526</v>
      </c>
      <c r="E54" s="4">
        <f t="shared" si="3"/>
        <v>0.81345667079307304</v>
      </c>
    </row>
    <row r="55" spans="1:5" ht="15" customHeight="1">
      <c r="A55" s="12" t="s">
        <v>126</v>
      </c>
      <c r="B55" s="23">
        <v>21759.84</v>
      </c>
      <c r="C55" s="23">
        <v>27.287710000000001</v>
      </c>
      <c r="D55" s="4">
        <f>+B55/$B$74*100</f>
        <v>1.7214627186342576E-2</v>
      </c>
      <c r="E55" s="4">
        <f t="shared" si="3"/>
        <v>1.6751470220082109E-3</v>
      </c>
    </row>
    <row r="56" spans="1:5" ht="15" customHeight="1">
      <c r="A56" s="12" t="s">
        <v>44</v>
      </c>
      <c r="B56" s="23">
        <v>201319.88</v>
      </c>
      <c r="C56" s="23">
        <v>78.907399999999996</v>
      </c>
      <c r="D56" s="4">
        <f>+B56/$B$74*100</f>
        <v>0.15926802216373029</v>
      </c>
      <c r="E56" s="4">
        <f t="shared" si="3"/>
        <v>1.5498293988055536E-2</v>
      </c>
    </row>
    <row r="57" spans="1:5" ht="15" customHeight="1">
      <c r="A57" s="12" t="s">
        <v>45</v>
      </c>
      <c r="B57" s="23">
        <v>30625.489999999998</v>
      </c>
      <c r="C57" s="23">
        <v>22.882930000000002</v>
      </c>
      <c r="D57" s="4">
        <f t="shared" ref="D57:D62" si="4">+B57/$B$74*100</f>
        <v>2.4228413110990828E-2</v>
      </c>
      <c r="E57" s="4">
        <f t="shared" si="3"/>
        <v>2.357655128486342E-3</v>
      </c>
    </row>
    <row r="58" spans="1:5" ht="15" customHeight="1">
      <c r="A58" s="12" t="s">
        <v>127</v>
      </c>
      <c r="B58" s="23">
        <v>6311.96</v>
      </c>
      <c r="C58" s="23">
        <v>18.67069</v>
      </c>
      <c r="D58" s="4">
        <f t="shared" si="4"/>
        <v>4.9935127379202643E-3</v>
      </c>
      <c r="E58" s="4">
        <f t="shared" si="3"/>
        <v>4.8591630255713958E-4</v>
      </c>
    </row>
    <row r="59" spans="1:5" ht="15" customHeight="1">
      <c r="A59" s="12" t="s">
        <v>115</v>
      </c>
      <c r="B59" s="23">
        <v>7632.73</v>
      </c>
      <c r="C59" s="23">
        <v>16.132110000000001</v>
      </c>
      <c r="D59" s="4">
        <f t="shared" si="4"/>
        <v>6.0383992420905922E-3</v>
      </c>
      <c r="E59" s="4">
        <f t="shared" si="3"/>
        <v>5.8759370148368426E-4</v>
      </c>
    </row>
    <row r="60" spans="1:5" ht="15" customHeight="1">
      <c r="A60" s="12" t="s">
        <v>46</v>
      </c>
      <c r="B60" s="23">
        <v>65928.77</v>
      </c>
      <c r="C60" s="23">
        <v>80.7376</v>
      </c>
      <c r="D60" s="4">
        <f t="shared" si="4"/>
        <v>5.2157515698834499E-2</v>
      </c>
      <c r="E60" s="4">
        <f t="shared" si="3"/>
        <v>5.0754225550447198E-3</v>
      </c>
    </row>
    <row r="61" spans="1:5" ht="15" customHeight="1">
      <c r="A61" s="12" t="s">
        <v>47</v>
      </c>
      <c r="B61" s="23">
        <v>43734641.569999993</v>
      </c>
      <c r="C61" s="23">
        <v>27374.573520000005</v>
      </c>
      <c r="D61" s="4">
        <f t="shared" si="4"/>
        <v>34.599314597711654</v>
      </c>
      <c r="E61" s="4">
        <f t="shared" si="3"/>
        <v>3.3668425220305847</v>
      </c>
    </row>
    <row r="62" spans="1:5" ht="15" customHeight="1">
      <c r="A62" s="12" t="s">
        <v>48</v>
      </c>
      <c r="B62" s="23">
        <v>525478.72</v>
      </c>
      <c r="C62" s="23">
        <v>1503.0017500000001</v>
      </c>
      <c r="D62" s="4">
        <f t="shared" si="4"/>
        <v>0.41571630394141212</v>
      </c>
      <c r="E62" s="4">
        <f t="shared" si="3"/>
        <v>4.0453151904457321E-2</v>
      </c>
    </row>
    <row r="63" spans="1:5" ht="15" customHeight="1">
      <c r="A63" s="12" t="s">
        <v>49</v>
      </c>
      <c r="B63" s="23">
        <v>2314784.1599999997</v>
      </c>
      <c r="C63" s="23">
        <v>2043.48858</v>
      </c>
      <c r="D63" s="4">
        <f>+B63/$B$74*100</f>
        <v>1.831270190003748</v>
      </c>
      <c r="E63" s="4">
        <f t="shared" si="3"/>
        <v>0.17820001398060728</v>
      </c>
    </row>
    <row r="64" spans="1:5" ht="15" customHeight="1">
      <c r="A64" s="12" t="s">
        <v>50</v>
      </c>
      <c r="B64" s="23">
        <v>4442607.79</v>
      </c>
      <c r="C64" s="23">
        <v>6485.5469499999999</v>
      </c>
      <c r="D64" s="4">
        <f>+B64/$B$74*100</f>
        <v>3.5146323153107422</v>
      </c>
      <c r="E64" s="4">
        <f t="shared" si="3"/>
        <v>0.34200716592442681</v>
      </c>
    </row>
    <row r="65" spans="1:5" ht="15" customHeight="1">
      <c r="A65" s="12" t="s">
        <v>51</v>
      </c>
      <c r="B65" s="23">
        <v>165681.93</v>
      </c>
      <c r="C65" s="23">
        <v>233.58850000000001</v>
      </c>
      <c r="D65" s="4">
        <f t="shared" ref="D65:D70" si="5">+B65/$B$74*100</f>
        <v>0.13107415571363148</v>
      </c>
      <c r="E65" s="4">
        <f t="shared" si="3"/>
        <v>1.275476251847775E-2</v>
      </c>
    </row>
    <row r="66" spans="1:5" ht="15" customHeight="1">
      <c r="A66" s="12" t="s">
        <v>52</v>
      </c>
      <c r="B66" s="23">
        <v>9604023.9199999999</v>
      </c>
      <c r="C66" s="23">
        <v>2468.2252399999998</v>
      </c>
      <c r="D66" s="4">
        <f t="shared" si="5"/>
        <v>7.597927708637398</v>
      </c>
      <c r="E66" s="4">
        <f t="shared" si="3"/>
        <v>0.73935066015575601</v>
      </c>
    </row>
    <row r="67" spans="1:5" ht="15" customHeight="1">
      <c r="A67" s="12" t="s">
        <v>53</v>
      </c>
      <c r="B67" s="23">
        <v>192294.2</v>
      </c>
      <c r="C67" s="23">
        <v>142.79115000000002</v>
      </c>
      <c r="D67" s="4">
        <f t="shared" si="5"/>
        <v>0.15212763343370156</v>
      </c>
      <c r="E67" s="4">
        <f t="shared" si="3"/>
        <v>1.4803466223991139E-2</v>
      </c>
    </row>
    <row r="68" spans="1:5" ht="15" customHeight="1">
      <c r="A68" s="12" t="s">
        <v>54</v>
      </c>
      <c r="B68" s="23">
        <v>11588404.099999998</v>
      </c>
      <c r="C68" s="23">
        <v>9556.5823100000016</v>
      </c>
      <c r="D68" s="4">
        <f t="shared" si="5"/>
        <v>9.167808966710405</v>
      </c>
      <c r="E68" s="4">
        <f t="shared" si="3"/>
        <v>0.8921150439498976</v>
      </c>
    </row>
    <row r="69" spans="1:5" ht="15" customHeight="1">
      <c r="A69" s="12" t="s">
        <v>55</v>
      </c>
      <c r="B69" s="23">
        <v>13191.630000000001</v>
      </c>
      <c r="C69" s="23">
        <v>9.6064000000000007</v>
      </c>
      <c r="D69" s="4">
        <f t="shared" si="5"/>
        <v>1.0436151756178921E-2</v>
      </c>
      <c r="E69" s="4">
        <f t="shared" si="3"/>
        <v>1.0155368656173105E-3</v>
      </c>
    </row>
    <row r="70" spans="1:5" ht="15" customHeight="1">
      <c r="A70" s="12" t="s">
        <v>56</v>
      </c>
      <c r="B70" s="23">
        <v>931223.5</v>
      </c>
      <c r="C70" s="23">
        <v>377.74640999999997</v>
      </c>
      <c r="D70" s="4">
        <f t="shared" si="5"/>
        <v>0.73670878920346317</v>
      </c>
      <c r="E70" s="4">
        <f t="shared" si="3"/>
        <v>7.1688774956482362E-2</v>
      </c>
    </row>
    <row r="71" spans="1:5" ht="15" customHeight="1">
      <c r="A71" s="12" t="s">
        <v>57</v>
      </c>
      <c r="B71" s="23">
        <v>10028465.380000001</v>
      </c>
      <c r="C71" s="23">
        <v>12756.646580000001</v>
      </c>
      <c r="D71" s="4">
        <f>+B71/$B$74*100</f>
        <v>7.9337114964008624</v>
      </c>
      <c r="E71" s="4">
        <f t="shared" si="3"/>
        <v>0.77202561768006761</v>
      </c>
    </row>
    <row r="72" spans="1:5" ht="15" customHeight="1">
      <c r="A72" s="12" t="s">
        <v>116</v>
      </c>
      <c r="B72" s="23">
        <v>127004.91</v>
      </c>
      <c r="C72" s="23">
        <v>224.36783000000003</v>
      </c>
      <c r="D72" s="4">
        <f>+B72/$B$74*100</f>
        <v>0.10047602264010176</v>
      </c>
      <c r="E72" s="4">
        <f t="shared" si="3"/>
        <v>9.7772730298991573E-3</v>
      </c>
    </row>
    <row r="73" spans="1:5" ht="15" customHeight="1">
      <c r="A73" s="12" t="s">
        <v>58</v>
      </c>
      <c r="B73" s="23">
        <v>32409.059999999998</v>
      </c>
      <c r="C73" s="23">
        <v>22.667580000000001</v>
      </c>
      <c r="D73" s="4">
        <f>+B73/$B$74*100</f>
        <v>2.5639429580355724E-2</v>
      </c>
      <c r="E73" s="4">
        <f t="shared" si="3"/>
        <v>2.4949604567444167E-3</v>
      </c>
    </row>
    <row r="74" spans="1:5" ht="15" customHeight="1">
      <c r="A74" s="7" t="s">
        <v>31</v>
      </c>
      <c r="B74" s="13">
        <f>SUM(B39:B73)</f>
        <v>126403202.14</v>
      </c>
      <c r="C74" s="13">
        <f>SUM(C39:C73)</f>
        <v>105090.52533000002</v>
      </c>
      <c r="D74" s="13">
        <f>+B74/$B$74*100</f>
        <v>100</v>
      </c>
      <c r="E74" s="13">
        <f>+B74/$B$155*100</f>
        <v>9.7309514976729119</v>
      </c>
    </row>
    <row r="75" spans="1:5" ht="15" customHeight="1">
      <c r="B75" s="24"/>
      <c r="C75" s="24"/>
      <c r="D75" s="15"/>
      <c r="E75" s="15"/>
    </row>
    <row r="76" spans="1:5" ht="15" customHeight="1">
      <c r="A76" s="9" t="s">
        <v>59</v>
      </c>
      <c r="B76" s="24"/>
      <c r="C76" s="24"/>
      <c r="D76" s="14"/>
      <c r="E76" s="14"/>
    </row>
    <row r="77" spans="1:5" ht="15" customHeight="1">
      <c r="A77" s="12" t="s">
        <v>60</v>
      </c>
      <c r="B77" s="23">
        <v>27313144.869999997</v>
      </c>
      <c r="C77" s="23">
        <v>58733.380280000005</v>
      </c>
      <c r="D77" s="4">
        <f t="shared" ref="D77:D105" si="6">+B77/$B$108*100</f>
        <v>6.1774164897192678</v>
      </c>
      <c r="E77" s="4">
        <f t="shared" ref="E77:E105" si="7">+B77/$B$155*100</f>
        <v>2.1026594538681964</v>
      </c>
    </row>
    <row r="78" spans="1:5" ht="15" customHeight="1">
      <c r="A78" s="12" t="s">
        <v>117</v>
      </c>
      <c r="B78" s="23">
        <v>21760.09</v>
      </c>
      <c r="C78" s="23">
        <v>40.753329999999998</v>
      </c>
      <c r="D78" s="4">
        <f t="shared" si="6"/>
        <v>4.9214815585524102E-3</v>
      </c>
      <c r="E78" s="4">
        <f t="shared" si="7"/>
        <v>1.6751662678645915E-3</v>
      </c>
    </row>
    <row r="79" spans="1:5" ht="15" customHeight="1">
      <c r="A79" s="12" t="s">
        <v>61</v>
      </c>
      <c r="B79" s="23">
        <v>6063671.1199999992</v>
      </c>
      <c r="C79" s="23">
        <v>20872.874019999999</v>
      </c>
      <c r="D79" s="4">
        <f t="shared" si="6"/>
        <v>1.3714210554371251</v>
      </c>
      <c r="E79" s="4">
        <f t="shared" si="7"/>
        <v>0.46680217405574642</v>
      </c>
    </row>
    <row r="80" spans="1:5" ht="15" customHeight="1">
      <c r="A80" s="12" t="s">
        <v>128</v>
      </c>
      <c r="B80" s="23">
        <v>126896.81</v>
      </c>
      <c r="C80" s="23">
        <v>642.51</v>
      </c>
      <c r="D80" s="4">
        <f t="shared" si="6"/>
        <v>2.8700263199928355E-2</v>
      </c>
      <c r="E80" s="4">
        <f t="shared" si="7"/>
        <v>9.76895112160024E-3</v>
      </c>
    </row>
    <row r="81" spans="1:5" ht="15" customHeight="1">
      <c r="A81" s="12" t="s">
        <v>62</v>
      </c>
      <c r="B81" s="23">
        <v>174515898.49999997</v>
      </c>
      <c r="C81" s="23">
        <v>312883.57287000003</v>
      </c>
      <c r="D81" s="4">
        <f t="shared" si="6"/>
        <v>39.470276829827178</v>
      </c>
      <c r="E81" s="4">
        <f t="shared" si="7"/>
        <v>13.434831674560208</v>
      </c>
    </row>
    <row r="82" spans="1:5" ht="15" customHeight="1">
      <c r="A82" s="12" t="s">
        <v>63</v>
      </c>
      <c r="B82" s="23">
        <v>13456972.92</v>
      </c>
      <c r="C82" s="23">
        <v>62782.413530000005</v>
      </c>
      <c r="D82" s="4">
        <f t="shared" si="6"/>
        <v>3.0435648041767833</v>
      </c>
      <c r="E82" s="4">
        <f t="shared" si="7"/>
        <v>1.0359638725368909</v>
      </c>
    </row>
    <row r="83" spans="1:5" ht="15" customHeight="1">
      <c r="A83" s="12" t="s">
        <v>64</v>
      </c>
      <c r="B83" s="23">
        <v>6289452.6999999983</v>
      </c>
      <c r="C83" s="23">
        <v>10831.806929999999</v>
      </c>
      <c r="D83" s="4">
        <f t="shared" si="6"/>
        <v>1.4224860961713695</v>
      </c>
      <c r="E83" s="4">
        <f t="shared" si="7"/>
        <v>0.48418361350389066</v>
      </c>
    </row>
    <row r="84" spans="1:5" ht="15" customHeight="1">
      <c r="A84" s="12" t="s">
        <v>65</v>
      </c>
      <c r="B84" s="23">
        <v>4084410.2499999995</v>
      </c>
      <c r="C84" s="23">
        <v>12952.76987</v>
      </c>
      <c r="D84" s="4">
        <f t="shared" si="6"/>
        <v>0.92377144225678465</v>
      </c>
      <c r="E84" s="4">
        <f t="shared" si="7"/>
        <v>0.31443189228171309</v>
      </c>
    </row>
    <row r="85" spans="1:5" ht="15.75" customHeight="1">
      <c r="A85" s="12" t="s">
        <v>136</v>
      </c>
      <c r="B85" s="23">
        <v>132198.59999999998</v>
      </c>
      <c r="C85" s="23">
        <v>18.796800000000001</v>
      </c>
      <c r="D85" s="4">
        <f t="shared" si="6"/>
        <v>2.9899369532315652E-2</v>
      </c>
      <c r="E85" s="4">
        <f t="shared" si="7"/>
        <v>1.0177101077197933E-2</v>
      </c>
    </row>
    <row r="86" spans="1:5" ht="15" customHeight="1">
      <c r="A86" s="12" t="s">
        <v>66</v>
      </c>
      <c r="B86" s="23">
        <v>22112172.689999998</v>
      </c>
      <c r="C86" s="23">
        <v>486080.83784999995</v>
      </c>
      <c r="D86" s="4">
        <f t="shared" si="6"/>
        <v>5.0011121329627413</v>
      </c>
      <c r="E86" s="4">
        <f t="shared" si="7"/>
        <v>1.7022707994077526</v>
      </c>
    </row>
    <row r="87" spans="1:5" ht="15" customHeight="1">
      <c r="A87" s="12" t="s">
        <v>67</v>
      </c>
      <c r="B87" s="23">
        <v>74397046.469999999</v>
      </c>
      <c r="C87" s="23">
        <v>230516.40164999999</v>
      </c>
      <c r="D87" s="4">
        <f t="shared" si="6"/>
        <v>16.826386849175332</v>
      </c>
      <c r="E87" s="4">
        <f t="shared" si="7"/>
        <v>5.7273394859717257</v>
      </c>
    </row>
    <row r="88" spans="1:5" ht="15" customHeight="1">
      <c r="A88" s="12" t="s">
        <v>68</v>
      </c>
      <c r="B88" s="23">
        <v>1171470.26</v>
      </c>
      <c r="C88" s="23">
        <v>4431.9948100000001</v>
      </c>
      <c r="D88" s="4">
        <f t="shared" si="6"/>
        <v>0.26495153655074943</v>
      </c>
      <c r="E88" s="4">
        <f t="shared" si="7"/>
        <v>9.0183793511817406E-2</v>
      </c>
    </row>
    <row r="89" spans="1:5" ht="15" customHeight="1">
      <c r="A89" s="12" t="s">
        <v>69</v>
      </c>
      <c r="B89" s="23">
        <v>21887550.610000003</v>
      </c>
      <c r="C89" s="23">
        <v>5153.7437600000003</v>
      </c>
      <c r="D89" s="4">
        <f t="shared" si="6"/>
        <v>4.9503093364502426</v>
      </c>
      <c r="E89" s="4">
        <f t="shared" si="7"/>
        <v>1.6849786222415013</v>
      </c>
    </row>
    <row r="90" spans="1:5" ht="15" customHeight="1">
      <c r="A90" s="12" t="s">
        <v>70</v>
      </c>
      <c r="B90" s="23">
        <v>5906098.5699999994</v>
      </c>
      <c r="C90" s="23">
        <v>5453.1644100000021</v>
      </c>
      <c r="D90" s="4">
        <f t="shared" si="6"/>
        <v>1.3357828572973622</v>
      </c>
      <c r="E90" s="4">
        <f t="shared" si="7"/>
        <v>0.45467169938852736</v>
      </c>
    </row>
    <row r="91" spans="1:5" ht="15" customHeight="1">
      <c r="A91" s="12" t="s">
        <v>71</v>
      </c>
      <c r="B91" s="23">
        <v>1882334.0899999999</v>
      </c>
      <c r="C91" s="23">
        <v>4369.4747500000003</v>
      </c>
      <c r="D91" s="4">
        <f t="shared" si="6"/>
        <v>0.42572767442457871</v>
      </c>
      <c r="E91" s="4">
        <f t="shared" si="7"/>
        <v>0.14490852622482681</v>
      </c>
    </row>
    <row r="92" spans="1:5">
      <c r="A92" s="12" t="s">
        <v>118</v>
      </c>
      <c r="B92" s="23">
        <v>61754.36</v>
      </c>
      <c r="C92" s="23">
        <v>108.37461999999999</v>
      </c>
      <c r="D92" s="4">
        <f t="shared" si="6"/>
        <v>1.3966989286358955E-2</v>
      </c>
      <c r="E92" s="4">
        <f t="shared" si="7"/>
        <v>4.754062173711892E-3</v>
      </c>
    </row>
    <row r="93" spans="1:5">
      <c r="A93" s="12" t="s">
        <v>72</v>
      </c>
      <c r="B93" s="23">
        <v>674521.91</v>
      </c>
      <c r="C93" s="23">
        <v>3266.9402500000001</v>
      </c>
      <c r="D93" s="4">
        <f t="shared" si="6"/>
        <v>0.15255668248176127</v>
      </c>
      <c r="E93" s="4">
        <f t="shared" si="7"/>
        <v>5.1927007221366998E-2</v>
      </c>
    </row>
    <row r="94" spans="1:5">
      <c r="A94" s="12" t="s">
        <v>73</v>
      </c>
      <c r="B94" s="23">
        <v>3819040.88</v>
      </c>
      <c r="C94" s="23">
        <v>1358.40191</v>
      </c>
      <c r="D94" s="4">
        <f t="shared" si="6"/>
        <v>0.86375282741375459</v>
      </c>
      <c r="E94" s="4">
        <f t="shared" si="7"/>
        <v>0.29400284915052766</v>
      </c>
    </row>
    <row r="95" spans="1:5">
      <c r="A95" s="12" t="s">
        <v>74</v>
      </c>
      <c r="B95" s="23">
        <v>16365085.050000001</v>
      </c>
      <c r="C95" s="23">
        <v>70034.358319999999</v>
      </c>
      <c r="D95" s="4">
        <f t="shared" si="6"/>
        <v>3.7012927923421617</v>
      </c>
      <c r="E95" s="4">
        <f t="shared" si="7"/>
        <v>1.2598403061060466</v>
      </c>
    </row>
    <row r="96" spans="1:5">
      <c r="A96" s="12" t="s">
        <v>75</v>
      </c>
      <c r="B96" s="23">
        <v>131844.35</v>
      </c>
      <c r="C96" s="23">
        <v>259.18536999999998</v>
      </c>
      <c r="D96" s="4">
        <f t="shared" si="6"/>
        <v>2.98192487772031E-2</v>
      </c>
      <c r="E96" s="4">
        <f t="shared" si="7"/>
        <v>1.0149829698706805E-2</v>
      </c>
    </row>
    <row r="97" spans="1:5">
      <c r="A97" s="12" t="s">
        <v>76</v>
      </c>
      <c r="B97" s="23">
        <v>1082182.8900000001</v>
      </c>
      <c r="C97" s="23">
        <v>5053.3209999999999</v>
      </c>
      <c r="D97" s="4">
        <f t="shared" si="6"/>
        <v>0.24475740385797815</v>
      </c>
      <c r="E97" s="4">
        <f t="shared" si="7"/>
        <v>8.3310145913377112E-2</v>
      </c>
    </row>
    <row r="98" spans="1:5">
      <c r="A98" s="12" t="s">
        <v>119</v>
      </c>
      <c r="B98" s="23">
        <v>70163.81</v>
      </c>
      <c r="C98" s="23">
        <v>63.893059999999998</v>
      </c>
      <c r="D98" s="4">
        <f t="shared" si="6"/>
        <v>1.5868955367040079E-2</v>
      </c>
      <c r="E98" s="4">
        <f t="shared" si="7"/>
        <v>5.401450441466938E-3</v>
      </c>
    </row>
    <row r="99" spans="1:5">
      <c r="A99" s="12" t="s">
        <v>77</v>
      </c>
      <c r="B99" s="23">
        <v>265614.84000000003</v>
      </c>
      <c r="C99" s="23">
        <v>1026.3118400000001</v>
      </c>
      <c r="D99" s="4">
        <f t="shared" si="6"/>
        <v>6.00741328155283E-2</v>
      </c>
      <c r="E99" s="4">
        <f t="shared" si="7"/>
        <v>2.0447940252648341E-2</v>
      </c>
    </row>
    <row r="100" spans="1:5">
      <c r="A100" s="12" t="s">
        <v>78</v>
      </c>
      <c r="B100" s="23">
        <v>2634971.59</v>
      </c>
      <c r="C100" s="23">
        <v>10560.24764</v>
      </c>
      <c r="D100" s="4">
        <f t="shared" si="6"/>
        <v>0.59595176708802766</v>
      </c>
      <c r="E100" s="4">
        <f t="shared" si="7"/>
        <v>0.20284913915105721</v>
      </c>
    </row>
    <row r="101" spans="1:5">
      <c r="A101" s="12" t="s">
        <v>120</v>
      </c>
      <c r="B101" s="23">
        <v>4615613.2500000009</v>
      </c>
      <c r="C101" s="23">
        <v>3314.9990300000004</v>
      </c>
      <c r="D101" s="4">
        <f t="shared" si="6"/>
        <v>1.0439136736697854</v>
      </c>
      <c r="E101" s="4">
        <f t="shared" si="7"/>
        <v>0.35532571886921699</v>
      </c>
    </row>
    <row r="102" spans="1:5">
      <c r="A102" s="12" t="s">
        <v>142</v>
      </c>
      <c r="B102" s="23">
        <v>74989.149999999994</v>
      </c>
      <c r="C102" s="23">
        <v>404.81099999999998</v>
      </c>
      <c r="D102" s="4">
        <f t="shared" si="6"/>
        <v>1.6960302959064987E-2</v>
      </c>
      <c r="E102" s="4">
        <f t="shared" si="7"/>
        <v>5.7729216439747271E-3</v>
      </c>
    </row>
    <row r="103" spans="1:5">
      <c r="A103" s="12" t="s">
        <v>79</v>
      </c>
      <c r="B103" s="23">
        <v>132138.96</v>
      </c>
      <c r="C103" s="23">
        <v>262.21637999999996</v>
      </c>
      <c r="D103" s="4">
        <f t="shared" si="6"/>
        <v>2.9885880748025149E-2</v>
      </c>
      <c r="E103" s="4">
        <f t="shared" si="7"/>
        <v>1.0172509785699807E-2</v>
      </c>
    </row>
    <row r="104" spans="1:5">
      <c r="A104" s="12" t="s">
        <v>80</v>
      </c>
      <c r="B104" s="23">
        <v>2522848.1700000004</v>
      </c>
      <c r="C104" s="23">
        <v>11898.35296</v>
      </c>
      <c r="D104" s="4">
        <f t="shared" si="6"/>
        <v>0.57059280286445035</v>
      </c>
      <c r="E104" s="4">
        <f t="shared" si="7"/>
        <v>0.19421749419822781</v>
      </c>
    </row>
    <row r="105" spans="1:5">
      <c r="A105" s="12" t="s">
        <v>129</v>
      </c>
      <c r="B105" s="23">
        <v>127242.95</v>
      </c>
      <c r="C105" s="23">
        <v>193.47649000000001</v>
      </c>
      <c r="D105" s="4">
        <f t="shared" si="6"/>
        <v>2.8778549715594296E-2</v>
      </c>
      <c r="E105" s="4">
        <f t="shared" si="7"/>
        <v>9.7955981645103853E-3</v>
      </c>
    </row>
    <row r="106" spans="1:5">
      <c r="A106" s="12" t="s">
        <v>81</v>
      </c>
      <c r="B106" s="23">
        <v>49856675.149999991</v>
      </c>
      <c r="C106" s="23">
        <v>172954.31964</v>
      </c>
      <c r="D106" s="4">
        <f>+B106/$B$108*100</f>
        <v>11.276088808523456</v>
      </c>
      <c r="E106" s="4">
        <f>+B106/$B$155*100</f>
        <v>3.8381376381790151</v>
      </c>
    </row>
    <row r="107" spans="1:5">
      <c r="A107" s="12" t="s">
        <v>58</v>
      </c>
      <c r="B107" s="23">
        <v>349343.11</v>
      </c>
      <c r="C107" s="23">
        <v>525.13160000000005</v>
      </c>
      <c r="D107" s="4">
        <f>+B107/$B$108*100</f>
        <v>7.9010963349524108E-2</v>
      </c>
      <c r="E107" s="4">
        <f>+B107/$B$155*100</f>
        <v>2.6893629290269911E-2</v>
      </c>
    </row>
    <row r="108" spans="1:5">
      <c r="A108" s="7" t="s">
        <v>59</v>
      </c>
      <c r="B108" s="13">
        <f>SUM(B77:B107)</f>
        <v>442145108.96999985</v>
      </c>
      <c r="C108" s="13">
        <f>SUM(C77:C107)</f>
        <v>1497048.8359700004</v>
      </c>
      <c r="D108" s="13">
        <f>+B108/$B$108*100</f>
        <v>100</v>
      </c>
      <c r="E108" s="13">
        <f>+B108/$B$155*100</f>
        <v>34.037845066259273</v>
      </c>
    </row>
    <row r="109" spans="1:5">
      <c r="B109" s="24"/>
      <c r="C109" s="24"/>
      <c r="D109" s="24"/>
      <c r="E109" s="24"/>
    </row>
    <row r="110" spans="1:5">
      <c r="A110" s="9" t="s">
        <v>82</v>
      </c>
      <c r="B110" s="24"/>
      <c r="C110" s="24"/>
      <c r="D110" s="15"/>
      <c r="E110" s="15"/>
    </row>
    <row r="111" spans="1:5">
      <c r="A111" s="12" t="s">
        <v>83</v>
      </c>
      <c r="B111" s="23">
        <v>9370264.0899999999</v>
      </c>
      <c r="C111" s="23">
        <v>15126.513490000001</v>
      </c>
      <c r="D111" s="4">
        <f t="shared" ref="D111:D125" si="8">+B111/$B$147*100</f>
        <v>8.0579012732832442</v>
      </c>
      <c r="E111" s="4">
        <f t="shared" ref="E111:E125" si="9">+B111/$B$155*100</f>
        <v>0.72135502769294169</v>
      </c>
    </row>
    <row r="112" spans="1:5">
      <c r="A112" s="12" t="s">
        <v>84</v>
      </c>
      <c r="B112" s="23">
        <v>24948715.410000004</v>
      </c>
      <c r="C112" s="23">
        <v>59783.698649999998</v>
      </c>
      <c r="D112" s="4">
        <f t="shared" si="8"/>
        <v>21.454495170906153</v>
      </c>
      <c r="E112" s="4">
        <f t="shared" si="9"/>
        <v>1.9206375746325282</v>
      </c>
    </row>
    <row r="113" spans="1:5">
      <c r="A113" s="12" t="s">
        <v>85</v>
      </c>
      <c r="B113" s="23">
        <v>361064.06999999995</v>
      </c>
      <c r="C113" s="23">
        <v>550.40350999999998</v>
      </c>
      <c r="D113" s="4">
        <f t="shared" si="8"/>
        <v>0.31049483786639248</v>
      </c>
      <c r="E113" s="4">
        <f t="shared" si="9"/>
        <v>2.7795948941474944E-2</v>
      </c>
    </row>
    <row r="114" spans="1:5">
      <c r="A114" s="12" t="s">
        <v>137</v>
      </c>
      <c r="B114" s="23">
        <v>6999.53</v>
      </c>
      <c r="C114" s="23">
        <v>12.2859</v>
      </c>
      <c r="D114" s="4">
        <f t="shared" si="8"/>
        <v>6.0192029976589767E-3</v>
      </c>
      <c r="E114" s="4">
        <f t="shared" si="9"/>
        <v>5.3884779644322448E-4</v>
      </c>
    </row>
    <row r="115" spans="1:5">
      <c r="A115" s="12" t="s">
        <v>121</v>
      </c>
      <c r="B115" s="23">
        <v>118696.81</v>
      </c>
      <c r="C115" s="23">
        <v>501.52743000000004</v>
      </c>
      <c r="D115" s="4">
        <f t="shared" si="8"/>
        <v>0.10207259552635077</v>
      </c>
      <c r="E115" s="4">
        <f t="shared" si="9"/>
        <v>9.137687032320754E-3</v>
      </c>
    </row>
    <row r="116" spans="1:5">
      <c r="A116" s="12" t="s">
        <v>86</v>
      </c>
      <c r="B116" s="23">
        <v>1959039.6400000001</v>
      </c>
      <c r="C116" s="23">
        <v>3447.9927699999998</v>
      </c>
      <c r="D116" s="4">
        <f t="shared" si="8"/>
        <v>1.6846641522531889</v>
      </c>
      <c r="E116" s="4">
        <f t="shared" si="9"/>
        <v>0.15081358222036734</v>
      </c>
    </row>
    <row r="117" spans="1:5">
      <c r="A117" s="12" t="s">
        <v>87</v>
      </c>
      <c r="B117" s="23">
        <v>1319130</v>
      </c>
      <c r="C117" s="23">
        <v>1501.06</v>
      </c>
      <c r="D117" s="4">
        <f t="shared" si="8"/>
        <v>1.1343777725507123</v>
      </c>
      <c r="E117" s="4">
        <f t="shared" si="9"/>
        <v>0.10155114610868883</v>
      </c>
    </row>
    <row r="118" spans="1:5">
      <c r="A118" s="12" t="s">
        <v>88</v>
      </c>
      <c r="B118" s="23">
        <v>4193208.0300000003</v>
      </c>
      <c r="C118" s="23">
        <v>9683.2776999999987</v>
      </c>
      <c r="D118" s="4">
        <f t="shared" si="8"/>
        <v>3.6059235897244095</v>
      </c>
      <c r="E118" s="4">
        <f t="shared" si="9"/>
        <v>0.32280751807528996</v>
      </c>
    </row>
    <row r="119" spans="1:5">
      <c r="A119" s="12" t="s">
        <v>89</v>
      </c>
      <c r="B119" s="23">
        <v>430193.75</v>
      </c>
      <c r="C119" s="23">
        <v>1685.2185400000001</v>
      </c>
      <c r="D119" s="4">
        <f t="shared" si="8"/>
        <v>0.36994248322018142</v>
      </c>
      <c r="E119" s="4">
        <f t="shared" si="9"/>
        <v>3.3117788513106934E-2</v>
      </c>
    </row>
    <row r="120" spans="1:5">
      <c r="A120" s="12" t="s">
        <v>130</v>
      </c>
      <c r="B120" s="23">
        <v>31952.49</v>
      </c>
      <c r="C120" s="23">
        <v>51.757199999999997</v>
      </c>
      <c r="D120" s="4">
        <f t="shared" si="8"/>
        <v>2.7477348277765577E-2</v>
      </c>
      <c r="E120" s="4">
        <f t="shared" si="9"/>
        <v>2.4598121341538885E-3</v>
      </c>
    </row>
    <row r="121" spans="1:5">
      <c r="A121" s="12" t="s">
        <v>90</v>
      </c>
      <c r="B121" s="23">
        <v>3549744.49</v>
      </c>
      <c r="C121" s="23">
        <v>15345.55852</v>
      </c>
      <c r="D121" s="4">
        <f t="shared" si="8"/>
        <v>3.0525810554610722</v>
      </c>
      <c r="E121" s="4">
        <f t="shared" si="9"/>
        <v>0.27327149056764921</v>
      </c>
    </row>
    <row r="122" spans="1:5">
      <c r="A122" s="12" t="s">
        <v>91</v>
      </c>
      <c r="B122" s="23">
        <v>2863517.6599999997</v>
      </c>
      <c r="C122" s="23">
        <v>3710.9157599999999</v>
      </c>
      <c r="D122" s="4">
        <f t="shared" si="8"/>
        <v>2.462464491604639</v>
      </c>
      <c r="E122" s="4">
        <f t="shared" si="9"/>
        <v>0.22044339850922251</v>
      </c>
    </row>
    <row r="123" spans="1:5">
      <c r="A123" s="12" t="s">
        <v>92</v>
      </c>
      <c r="B123" s="23">
        <v>1520982.52</v>
      </c>
      <c r="C123" s="23">
        <v>2159.37392</v>
      </c>
      <c r="D123" s="4">
        <f t="shared" si="8"/>
        <v>1.3079596121126569</v>
      </c>
      <c r="E123" s="4">
        <f t="shared" si="9"/>
        <v>0.11709044454851435</v>
      </c>
    </row>
    <row r="124" spans="1:5">
      <c r="A124" s="12" t="s">
        <v>93</v>
      </c>
      <c r="B124" s="23">
        <v>1517145.3199999998</v>
      </c>
      <c r="C124" s="23">
        <v>4034.4416200000001</v>
      </c>
      <c r="D124" s="4">
        <f t="shared" si="8"/>
        <v>1.3046598354501355</v>
      </c>
      <c r="E124" s="4">
        <f t="shared" si="9"/>
        <v>0.11679504374810173</v>
      </c>
    </row>
    <row r="125" spans="1:5">
      <c r="A125" s="12" t="s">
        <v>94</v>
      </c>
      <c r="B125" s="23">
        <v>233223.05</v>
      </c>
      <c r="C125" s="23">
        <v>451.06741999999997</v>
      </c>
      <c r="D125" s="4">
        <f t="shared" si="8"/>
        <v>0.20055873489836737</v>
      </c>
      <c r="E125" s="4">
        <f t="shared" si="9"/>
        <v>1.7954309299662685E-2</v>
      </c>
    </row>
    <row r="126" spans="1:5">
      <c r="A126" s="12" t="s">
        <v>138</v>
      </c>
      <c r="B126" s="23">
        <v>196767</v>
      </c>
      <c r="C126" s="23">
        <v>252.92</v>
      </c>
      <c r="D126" s="4">
        <f>+B126/$B$147*100</f>
        <v>0.1692085777531297</v>
      </c>
      <c r="E126" s="4">
        <f>+B126/$B$155*100</f>
        <v>1.514779768966544E-2</v>
      </c>
    </row>
    <row r="127" spans="1:5">
      <c r="A127" s="12" t="s">
        <v>95</v>
      </c>
      <c r="B127" s="23">
        <v>524470.34</v>
      </c>
      <c r="C127" s="23">
        <v>675.30292000000009</v>
      </c>
      <c r="D127" s="4">
        <f>+B127/$B$147*100</f>
        <v>0.45101505996991548</v>
      </c>
      <c r="E127" s="4">
        <f>+B127/$B$155*100</f>
        <v>4.0375523357829554E-2</v>
      </c>
    </row>
    <row r="128" spans="1:5">
      <c r="A128" s="12" t="s">
        <v>96</v>
      </c>
      <c r="B128" s="23">
        <v>11276369.189999999</v>
      </c>
      <c r="C128" s="23">
        <v>29920.530930000001</v>
      </c>
      <c r="D128" s="4">
        <f>+B128/$B$147*100</f>
        <v>9.6970446917374922</v>
      </c>
      <c r="E128" s="4">
        <f>+B128/$B$155*100</f>
        <v>0.86809352769568349</v>
      </c>
    </row>
    <row r="129" spans="1:5">
      <c r="A129" s="12" t="s">
        <v>122</v>
      </c>
      <c r="B129" s="23">
        <v>72836.69</v>
      </c>
      <c r="C129" s="23">
        <v>227.72620000000001</v>
      </c>
      <c r="D129" s="4">
        <f>+B129/$B$147*100</f>
        <v>6.2635465922363021E-2</v>
      </c>
      <c r="E129" s="4">
        <f>+B129/$B$155*100</f>
        <v>5.6072178998758833E-3</v>
      </c>
    </row>
    <row r="130" spans="1:5">
      <c r="A130" s="12" t="s">
        <v>97</v>
      </c>
      <c r="B130" s="23">
        <v>664126.16</v>
      </c>
      <c r="C130" s="23">
        <v>535.8437899999999</v>
      </c>
      <c r="D130" s="4">
        <f>+B130/$B$147*100</f>
        <v>0.57111122791040903</v>
      </c>
      <c r="E130" s="4">
        <f>+B130/$B$155*100</f>
        <v>5.1126706775497834E-2</v>
      </c>
    </row>
    <row r="131" spans="1:5">
      <c r="A131" s="12" t="s">
        <v>98</v>
      </c>
      <c r="B131" s="23">
        <v>25334.63</v>
      </c>
      <c r="C131" s="23">
        <v>43.832279999999997</v>
      </c>
      <c r="D131" s="4">
        <f t="shared" ref="D131:D146" si="10">+B131/$B$147*100</f>
        <v>2.1786360061401416E-2</v>
      </c>
      <c r="E131" s="4">
        <f t="shared" ref="E131:E146" si="11">+B131/$B$155*100</f>
        <v>1.9503466017296031E-3</v>
      </c>
    </row>
    <row r="132" spans="1:5">
      <c r="A132" s="12" t="s">
        <v>99</v>
      </c>
      <c r="B132" s="23">
        <v>3902134.9899999998</v>
      </c>
      <c r="C132" s="23">
        <v>18119.455019999994</v>
      </c>
      <c r="D132" s="4">
        <f t="shared" si="10"/>
        <v>3.3556171098742316</v>
      </c>
      <c r="E132" s="4">
        <f t="shared" si="11"/>
        <v>0.30039971837902024</v>
      </c>
    </row>
    <row r="133" spans="1:5">
      <c r="A133" s="12" t="s">
        <v>131</v>
      </c>
      <c r="B133" s="23">
        <v>396529.5</v>
      </c>
      <c r="C133" s="23">
        <v>1969.33248</v>
      </c>
      <c r="D133" s="4">
        <f t="shared" si="10"/>
        <v>0.34099311740362787</v>
      </c>
      <c r="E133" s="4">
        <f t="shared" si="11"/>
        <v>3.05261992304817E-2</v>
      </c>
    </row>
    <row r="134" spans="1:5">
      <c r="A134" s="12" t="s">
        <v>100</v>
      </c>
      <c r="B134" s="23">
        <v>4855093.9400000004</v>
      </c>
      <c r="C134" s="23">
        <v>12309.43158</v>
      </c>
      <c r="D134" s="4">
        <f t="shared" si="10"/>
        <v>4.1751083283540371</v>
      </c>
      <c r="E134" s="4">
        <f t="shared" si="11"/>
        <v>0.37376176273176243</v>
      </c>
    </row>
    <row r="135" spans="1:5">
      <c r="A135" s="12" t="s">
        <v>101</v>
      </c>
      <c r="B135" s="23">
        <v>1774591.96</v>
      </c>
      <c r="C135" s="23">
        <v>3350.89</v>
      </c>
      <c r="D135" s="4">
        <f t="shared" si="10"/>
        <v>1.5260494983596784</v>
      </c>
      <c r="E135" s="4">
        <f t="shared" si="11"/>
        <v>0.13661416798440221</v>
      </c>
    </row>
    <row r="136" spans="1:5">
      <c r="A136" s="12" t="s">
        <v>139</v>
      </c>
      <c r="B136" s="23">
        <v>2830116.07</v>
      </c>
      <c r="C136" s="23">
        <v>658.84487999999999</v>
      </c>
      <c r="D136" s="4">
        <f t="shared" si="10"/>
        <v>2.4337409986480294</v>
      </c>
      <c r="E136" s="4">
        <f t="shared" si="11"/>
        <v>0.21787202969314484</v>
      </c>
    </row>
    <row r="137" spans="1:5">
      <c r="A137" s="12" t="s">
        <v>102</v>
      </c>
      <c r="B137" s="23">
        <v>4175415.26</v>
      </c>
      <c r="C137" s="23">
        <v>12860.520079999998</v>
      </c>
      <c r="D137" s="4">
        <f t="shared" si="10"/>
        <v>3.5906228060259808</v>
      </c>
      <c r="E137" s="4">
        <f t="shared" si="11"/>
        <v>0.32143776969116689</v>
      </c>
    </row>
    <row r="138" spans="1:5">
      <c r="A138" s="12" t="s">
        <v>103</v>
      </c>
      <c r="B138" s="23">
        <v>4345627.32</v>
      </c>
      <c r="C138" s="23">
        <v>9109.0156200000001</v>
      </c>
      <c r="D138" s="4">
        <f t="shared" si="10"/>
        <v>3.73699562559954</v>
      </c>
      <c r="E138" s="4">
        <f t="shared" si="11"/>
        <v>0.33454127713510412</v>
      </c>
    </row>
    <row r="139" spans="1:5">
      <c r="A139" s="12" t="s">
        <v>104</v>
      </c>
      <c r="B139" s="23">
        <v>3786751.86</v>
      </c>
      <c r="C139" s="23">
        <v>13045.085509999999</v>
      </c>
      <c r="D139" s="4">
        <f t="shared" si="10"/>
        <v>3.2563940931895003</v>
      </c>
      <c r="E139" s="4">
        <f t="shared" si="11"/>
        <v>0.29151712978418287</v>
      </c>
    </row>
    <row r="140" spans="1:5">
      <c r="A140" s="12" t="s">
        <v>132</v>
      </c>
      <c r="B140" s="23">
        <v>6018.92</v>
      </c>
      <c r="C140" s="23">
        <v>9.2624399999999998</v>
      </c>
      <c r="D140" s="4">
        <f t="shared" si="10"/>
        <v>5.1759334279115271E-3</v>
      </c>
      <c r="E140" s="4">
        <f t="shared" si="11"/>
        <v>4.6335707954220536E-4</v>
      </c>
    </row>
    <row r="141" spans="1:5">
      <c r="A141" s="12" t="s">
        <v>105</v>
      </c>
      <c r="B141" s="23">
        <v>11824061.629999997</v>
      </c>
      <c r="C141" s="23">
        <v>25687.130410000005</v>
      </c>
      <c r="D141" s="4">
        <f t="shared" si="10"/>
        <v>10.168029454520585</v>
      </c>
      <c r="E141" s="4">
        <f t="shared" si="11"/>
        <v>0.91025676785932486</v>
      </c>
    </row>
    <row r="142" spans="1:5">
      <c r="A142" s="12" t="s">
        <v>106</v>
      </c>
      <c r="B142" s="23">
        <v>4774242.83</v>
      </c>
      <c r="C142" s="23">
        <v>12582.17418</v>
      </c>
      <c r="D142" s="4">
        <f t="shared" si="10"/>
        <v>4.1055809109880066</v>
      </c>
      <c r="E142" s="4">
        <f t="shared" si="11"/>
        <v>0.36753756732671539</v>
      </c>
    </row>
    <row r="143" spans="1:5">
      <c r="A143" s="12" t="s">
        <v>107</v>
      </c>
      <c r="B143" s="23">
        <v>692105.53</v>
      </c>
      <c r="C143" s="23">
        <v>825.88625999999999</v>
      </c>
      <c r="D143" s="4">
        <f t="shared" si="10"/>
        <v>0.5951719159532648</v>
      </c>
      <c r="E143" s="4">
        <f t="shared" si="11"/>
        <v>5.3280654522042191E-2</v>
      </c>
    </row>
    <row r="144" spans="1:5">
      <c r="A144" s="12" t="s">
        <v>133</v>
      </c>
      <c r="B144" s="23">
        <v>15740.470000000001</v>
      </c>
      <c r="C144" s="23">
        <v>25.696199999999997</v>
      </c>
      <c r="D144" s="4">
        <f t="shared" si="10"/>
        <v>1.3535920870195742E-2</v>
      </c>
      <c r="E144" s="4">
        <f t="shared" si="11"/>
        <v>1.2117552999245209E-3</v>
      </c>
    </row>
    <row r="145" spans="1:5">
      <c r="A145" s="12" t="s">
        <v>108</v>
      </c>
      <c r="B145" s="23">
        <v>4370793.8600000003</v>
      </c>
      <c r="C145" s="23">
        <v>11904.3197</v>
      </c>
      <c r="D145" s="4">
        <f t="shared" si="10"/>
        <v>3.7586374376938814</v>
      </c>
      <c r="E145" s="4">
        <f t="shared" si="11"/>
        <v>0.33647868359283778</v>
      </c>
    </row>
    <row r="146" spans="1:5">
      <c r="A146" s="12" t="s">
        <v>58</v>
      </c>
      <c r="B146" s="23">
        <v>3353652.92</v>
      </c>
      <c r="C146" s="23">
        <v>6313.2789999999986</v>
      </c>
      <c r="D146" s="4">
        <f t="shared" si="10"/>
        <v>2.8839533096038994</v>
      </c>
      <c r="E146" s="4">
        <f t="shared" si="11"/>
        <v>0.25817568979308403</v>
      </c>
    </row>
    <row r="147" spans="1:5">
      <c r="A147" s="7" t="s">
        <v>82</v>
      </c>
      <c r="B147" s="13">
        <f>SUM(B111:B146)</f>
        <v>116286657.92999999</v>
      </c>
      <c r="C147" s="13">
        <f>SUM(C111:C146)</f>
        <v>278471.57191000006</v>
      </c>
      <c r="D147" s="13">
        <f>+B147/$B$147*100</f>
        <v>100</v>
      </c>
      <c r="E147" s="13">
        <f>+B147/$B$155*100</f>
        <v>8.9521452699434825</v>
      </c>
    </row>
    <row r="148" spans="1:5">
      <c r="A148" s="6"/>
      <c r="B148" s="25"/>
      <c r="C148" s="25"/>
      <c r="D148" s="15"/>
      <c r="E148" s="15"/>
    </row>
    <row r="149" spans="1:5">
      <c r="A149" s="16" t="s">
        <v>109</v>
      </c>
      <c r="B149" s="26"/>
      <c r="C149" s="26"/>
      <c r="D149" s="3"/>
      <c r="E149" s="3"/>
    </row>
    <row r="150" spans="1:5">
      <c r="A150" s="12" t="s">
        <v>110</v>
      </c>
      <c r="B150" s="23">
        <v>148102.57</v>
      </c>
      <c r="C150" s="23">
        <v>374.48566</v>
      </c>
      <c r="D150" s="4">
        <f>+B150/$B$154*100</f>
        <v>4.5796092894200848</v>
      </c>
      <c r="E150" s="4">
        <f t="shared" ref="E150:E155" si="12">+B150/$B$155*100</f>
        <v>1.1401443167195284E-2</v>
      </c>
    </row>
    <row r="151" spans="1:5">
      <c r="A151" s="12" t="s">
        <v>111</v>
      </c>
      <c r="B151" s="23">
        <v>1737121.2999999998</v>
      </c>
      <c r="C151" s="23">
        <v>878.37007000000006</v>
      </c>
      <c r="D151" s="4">
        <f>+B151/$B$154*100</f>
        <v>53.715049254914973</v>
      </c>
      <c r="E151" s="4">
        <f t="shared" si="12"/>
        <v>0.13372954822103617</v>
      </c>
    </row>
    <row r="152" spans="1:5">
      <c r="A152" s="12" t="s">
        <v>112</v>
      </c>
      <c r="B152" s="23">
        <v>1343241.33</v>
      </c>
      <c r="C152" s="23">
        <v>822.24634999999989</v>
      </c>
      <c r="D152" s="4">
        <f>+B152/$B$154*100</f>
        <v>41.535541704650967</v>
      </c>
      <c r="E152" s="4">
        <f t="shared" si="12"/>
        <v>0.1034073188859775</v>
      </c>
    </row>
    <row r="153" spans="1:5">
      <c r="A153" s="12" t="s">
        <v>58</v>
      </c>
      <c r="B153" s="23">
        <v>5491.25</v>
      </c>
      <c r="C153" s="23">
        <v>7.1953199999999997</v>
      </c>
      <c r="D153" s="4">
        <f>+B153/$B$154*100</f>
        <v>0.16979975101396311</v>
      </c>
      <c r="E153" s="4">
        <f t="shared" si="12"/>
        <v>4.2273523539707047E-4</v>
      </c>
    </row>
    <row r="154" spans="1:5">
      <c r="A154" s="7" t="s">
        <v>109</v>
      </c>
      <c r="B154" s="13">
        <f>SUM(B150:B153)</f>
        <v>3233956.45</v>
      </c>
      <c r="C154" s="13">
        <f>SUM(C150:C153)</f>
        <v>2082.2973999999995</v>
      </c>
      <c r="D154" s="13">
        <f>+B154/$B$154*100</f>
        <v>100</v>
      </c>
      <c r="E154" s="13">
        <f>+B154/$B$155*100</f>
        <v>0.24896104550960607</v>
      </c>
    </row>
    <row r="155" spans="1:5">
      <c r="A155" s="7" t="s">
        <v>0</v>
      </c>
      <c r="B155" s="13">
        <f>+B154+B147+B108+B74+B36</f>
        <v>1298980908.1900001</v>
      </c>
      <c r="C155" s="13">
        <f>+C154+C147+C108+C74+C36</f>
        <v>3208870.117420001</v>
      </c>
      <c r="D155" s="13"/>
      <c r="E155" s="13">
        <f t="shared" si="12"/>
        <v>100</v>
      </c>
    </row>
    <row r="156" spans="1:5" ht="14.25">
      <c r="A156" s="17"/>
      <c r="B156" s="33"/>
      <c r="C156" s="33"/>
      <c r="D156" s="6"/>
      <c r="E156" s="6"/>
    </row>
    <row r="157" spans="1:5" s="38" customFormat="1" ht="11.25">
      <c r="A157" s="34" t="s">
        <v>113</v>
      </c>
      <c r="B157" s="35"/>
      <c r="C157" s="35"/>
      <c r="D157" s="36"/>
      <c r="E157" s="37"/>
    </row>
    <row r="158" spans="1:5" s="38" customFormat="1" ht="11.25">
      <c r="A158" s="39" t="s">
        <v>143</v>
      </c>
      <c r="B158" s="40"/>
      <c r="C158" s="40"/>
      <c r="D158" s="35"/>
      <c r="E158" s="37"/>
    </row>
    <row r="159" spans="1:5" ht="15">
      <c r="A159" s="27"/>
      <c r="B159" s="20"/>
      <c r="C159" s="20"/>
      <c r="D159" s="20"/>
    </row>
    <row r="160" spans="1:5" ht="15">
      <c r="A160" s="27"/>
      <c r="B160" s="20"/>
      <c r="C160" s="20"/>
      <c r="D160" s="20"/>
    </row>
    <row r="161" spans="1:5" ht="15">
      <c r="A161" s="27"/>
      <c r="B161" s="20"/>
      <c r="C161" s="20"/>
      <c r="D161" s="20"/>
    </row>
    <row r="163" spans="1:5" ht="15">
      <c r="A163" s="27"/>
      <c r="B163" s="20"/>
      <c r="C163" s="20"/>
      <c r="D163" s="20"/>
    </row>
    <row r="164" spans="1:5" ht="15">
      <c r="A164" s="27"/>
      <c r="B164" s="20"/>
      <c r="C164" s="20"/>
      <c r="D164" s="20"/>
    </row>
    <row r="165" spans="1:5">
      <c r="B165" s="5"/>
      <c r="C165" s="18"/>
      <c r="D165" s="18"/>
      <c r="E165" s="19"/>
    </row>
    <row r="166" spans="1:5">
      <c r="B166" s="5"/>
      <c r="C166" s="5"/>
      <c r="D166" s="5"/>
      <c r="E166" s="19"/>
    </row>
    <row r="167" spans="1:5">
      <c r="B167" s="5"/>
      <c r="C167" s="5"/>
      <c r="D167" s="5"/>
      <c r="E167" s="19"/>
    </row>
    <row r="168" spans="1:5">
      <c r="B168" s="5"/>
      <c r="C168" s="5"/>
      <c r="D168" s="5"/>
      <c r="E168" s="19"/>
    </row>
    <row r="169" spans="1:5">
      <c r="B169" s="5"/>
      <c r="C169" s="5"/>
      <c r="D169" s="5"/>
      <c r="E169" s="19"/>
    </row>
    <row r="170" spans="1:5">
      <c r="B170" s="5"/>
      <c r="C170" s="5"/>
      <c r="D170" s="5"/>
    </row>
    <row r="171" spans="1:5">
      <c r="B171" s="5"/>
      <c r="C171" s="5"/>
      <c r="D171" s="5"/>
    </row>
    <row r="172" spans="1:5">
      <c r="B172" s="5"/>
      <c r="C172" s="5"/>
      <c r="D172" s="5"/>
    </row>
    <row r="173" spans="1:5">
      <c r="B173" s="5"/>
      <c r="C173" s="5"/>
      <c r="D173" s="5"/>
    </row>
    <row r="174" spans="1:5">
      <c r="B174" s="5"/>
      <c r="C174" s="5"/>
      <c r="D174" s="5"/>
    </row>
    <row r="175" spans="1:5">
      <c r="B175" s="5"/>
      <c r="C175" s="5"/>
      <c r="D175" s="5"/>
    </row>
    <row r="176" spans="1:5">
      <c r="B176" s="5"/>
      <c r="C176" s="5"/>
      <c r="D176" s="5"/>
    </row>
    <row r="177" spans="2:4">
      <c r="B177" s="5"/>
      <c r="C177" s="5"/>
      <c r="D177" s="5"/>
    </row>
    <row r="178" spans="2:4">
      <c r="B178" s="5"/>
      <c r="C178" s="5"/>
      <c r="D178" s="5"/>
    </row>
    <row r="179" spans="2:4">
      <c r="B179" s="5"/>
      <c r="C179" s="5"/>
      <c r="D179" s="5"/>
    </row>
    <row r="180" spans="2:4">
      <c r="B180" s="5"/>
      <c r="C180" s="5"/>
      <c r="D180" s="5"/>
    </row>
    <row r="181" spans="2:4">
      <c r="B181" s="5"/>
      <c r="C181" s="5"/>
      <c r="D18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por paises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2023-11-13T13:53:09Z</dcterms:created>
  <dcterms:modified xsi:type="dcterms:W3CDTF">2025-01-07T12:34:28Z</dcterms:modified>
</cp:coreProperties>
</file>